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160" yWindow="-300" windowWidth="20730" windowHeight="11760"/>
  </bookViews>
  <sheets>
    <sheet name="Приложение 2" sheetId="4" r:id="rId1"/>
  </sheets>
  <calcPr calcId="145621"/>
</workbook>
</file>

<file path=xl/calcChain.xml><?xml version="1.0" encoding="utf-8"?>
<calcChain xmlns="http://schemas.openxmlformats.org/spreadsheetml/2006/main">
  <c r="AB20" i="4" l="1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F63" i="4" l="1"/>
  <c r="F66" i="4" l="1"/>
  <c r="F58" i="4"/>
  <c r="F57" i="4"/>
  <c r="F56" i="4"/>
  <c r="F55" i="4"/>
  <c r="F24" i="4"/>
  <c r="F22" i="4"/>
  <c r="F21" i="4"/>
  <c r="F20" i="4"/>
  <c r="F14" i="4"/>
  <c r="F11" i="4"/>
  <c r="F8" i="4"/>
  <c r="I6" i="4" l="1"/>
  <c r="F7" i="4"/>
  <c r="F54" i="4" l="1"/>
  <c r="F37" i="4" l="1"/>
  <c r="F17" i="4"/>
  <c r="F19" i="4" l="1"/>
  <c r="F36" i="4" l="1"/>
  <c r="V36" i="4"/>
  <c r="J36" i="4"/>
  <c r="I36" i="4"/>
  <c r="F61" i="4"/>
  <c r="F30" i="4"/>
  <c r="F16" i="4"/>
  <c r="F53" i="4" l="1"/>
  <c r="F42" i="4"/>
  <c r="F25" i="4"/>
  <c r="F33" i="4"/>
  <c r="F34" i="4"/>
  <c r="F32" i="4" l="1"/>
  <c r="F41" i="4"/>
  <c r="F64" i="4"/>
  <c r="F49" i="4"/>
  <c r="F15" i="4"/>
  <c r="F10" i="4"/>
  <c r="F45" i="4"/>
  <c r="F40" i="4"/>
  <c r="F52" i="4" l="1"/>
  <c r="F44" i="4" l="1"/>
  <c r="F39" i="4"/>
  <c r="F26" i="4"/>
  <c r="F28" i="4"/>
  <c r="F46" i="4" l="1"/>
  <c r="F35" i="4"/>
  <c r="F43" i="4"/>
  <c r="F29" i="4"/>
  <c r="F18" i="4"/>
  <c r="F27" i="4" l="1"/>
  <c r="F9" i="4"/>
  <c r="F65" i="4" l="1"/>
  <c r="F38" i="4"/>
  <c r="F47" i="4"/>
  <c r="F59" i="4" l="1"/>
  <c r="F13" i="4"/>
  <c r="F62" i="4"/>
  <c r="F31" i="4"/>
  <c r="F67" i="4"/>
  <c r="F51" i="4"/>
  <c r="F60" i="4"/>
  <c r="F12" i="4" l="1"/>
  <c r="F50" i="4"/>
  <c r="F48" i="4" l="1"/>
  <c r="F23" i="4"/>
  <c r="Y65" i="4" l="1"/>
  <c r="X6" i="4" l="1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E6" i="4"/>
  <c r="F6" i="4"/>
  <c r="AB6" i="4" l="1"/>
  <c r="H6" i="4"/>
</calcChain>
</file>

<file path=xl/sharedStrings.xml><?xml version="1.0" encoding="utf-8"?>
<sst xmlns="http://schemas.openxmlformats.org/spreadsheetml/2006/main" count="313" uniqueCount="249">
  <si>
    <t xml:space="preserve">Закон 518-ФЗ - Федеральный закон от 30.12.2020 № 518-ФЗ «О внесении изменений в отдельные законодательные акты Российской Федерации»
</t>
  </si>
  <si>
    <t xml:space="preserve">Закон 218-ФЗ - Федеральный закон от 13.07.2015 № 218-ФЗ «О государственной регистрации недвижимости» </t>
  </si>
  <si>
    <t>ЕГРН - Единый государственный кадастр недвижимости</t>
  </si>
  <si>
    <t>**** в случае, если значение в графе 5 меньше значения в графе 4, указывается "да"; в случае, если значение в графе 5 равно/превышает значение в графе 4, указывается "нет"</t>
  </si>
  <si>
    <t>* указывается количество объектов (всего) из утвержденного в субъекте Российской Федерации Плана-графика проведения работ по выявлению правообладателей ранее учтенных объектов недвижимости</t>
  </si>
  <si>
    <t>Приложение 2</t>
  </si>
  <si>
    <t>1. Номер субъекта Российской Федерации</t>
  </si>
  <si>
    <t>2. Наименование субъекта Российской Федерации</t>
  </si>
  <si>
    <t>3. Количество ранее учтенных объектов недвижимости, в отношении которых требуется проводить мероприятия по выявлению их правообладателей*</t>
  </si>
  <si>
    <t>22. Комментарии (при необходимости)</t>
  </si>
  <si>
    <t>23. Контактные данные лиц, подготовивших отчет</t>
  </si>
  <si>
    <t>графа 5 = сумма граф 7-20</t>
  </si>
  <si>
    <t>Детализация проведенных работ</t>
  </si>
  <si>
    <t>5. Фактическое значение проведенных работ с начала проведения работ по плану-графику (из графы 4) ***</t>
  </si>
  <si>
    <t>8. Количество объектов, снятых с кадастрового учета на основании акта осмотра, на отчетную дату с начала проведения работ по плану-графику (из графы 5)</t>
  </si>
  <si>
    <t>9. Количество объектов, на которые зарегистрированы ранее возникшие права, на отчетную дату с начала проведения работ по плану-графику (из графы 5)</t>
  </si>
  <si>
    <t>11. Количество объектов, правообладатели которых выявлены, но личность которых не идентифицирована, на отчетную дату с начала проведения работ по плану-графику (из графы 5)</t>
  </si>
  <si>
    <t>12. Количество объектов, в отношении которых поступили возражения, предусмотренные статьей 69.1 Закона № 218-ФЗ, на отчетную дату с начала проведения работ по плану-графику (из графы 5)</t>
  </si>
  <si>
    <t>13. Количество объектов,  ответы на межведомственные запросы в отношении которых содержат противоречивую информацию, на отчетную дату с начала проведения работ по плану-графику (из графы 5)</t>
  </si>
  <si>
    <t>14. Количество объектов, не подпадающих под действие Закона № 518-ФЗ, сведения о правах на которые отсутствуют, на отчетную дату с начала проведения работ по плану-графику (из графы 5)</t>
  </si>
  <si>
    <t>16. Количество объектов, снятых с кадастрового учета в рамках работ по верификации сведений ЕГРН (например, дублирующиеся объекты и т.д.), на отчетную дату с начала проведения работ по плану-графику (из графы 5)</t>
  </si>
  <si>
    <t>17. Количество объектов с установленной связью с "родительским объектом" и при наличии зарегистрированных прав, установленных  на отчетную дату с начала проведения работ по плану-графику (из графы 5)</t>
  </si>
  <si>
    <t>18. Количество земельных участков, государственная собственность на которые не разграничена, на отчетную дату с начала проведения работ по плану-графику (из графы 5)</t>
  </si>
  <si>
    <t>20. Количество объектов, в отношении которых работа проведена, но сведения о выявленных правообладателях не внесены в ЕГРН по иным причинам, не указанным в графах 10-14, 17-19, на отчетную дату с начала проведения работ по плану-графику (из графы 5)</t>
  </si>
  <si>
    <t>7. Количество объектов, правообладатели которых выявлены и внесены в ЕГРН, на отчетную дату с начала проведения работ по плану-графику (из графы 5)</t>
  </si>
  <si>
    <t>15. Количество объектов, не подпадающих под действие Закона № 518-ФЗ, но права на которые зарегистрированы в общем порядке (не ранее возникшие права), на отчетную дату с начала проведения работ по плану-графику (из графы 5)</t>
  </si>
  <si>
    <r>
      <t xml:space="preserve">4. Плановое значение объектов недвижимости на квартал, начиная с 01.01.2023, далее - </t>
    </r>
    <r>
      <rPr>
        <b/>
        <u/>
        <sz val="14"/>
        <color rgb="FF000000"/>
        <rFont val="Times New Roman"/>
        <family val="1"/>
        <charset val="204"/>
      </rPr>
      <t>с нарастающим итогом **</t>
    </r>
  </si>
  <si>
    <r>
      <t xml:space="preserve">** указывается плановое значение из утвержденного в субъекте Российской Федерации Плана-графика проведения работ по выявлению правообладателей ранее учтенных объектов недвижимости, начиная с 01.01.2023 (далее - плановое значение указывается </t>
    </r>
    <r>
      <rPr>
        <b/>
        <sz val="14"/>
        <color theme="1"/>
        <rFont val="Times New Roman"/>
        <family val="1"/>
        <charset val="204"/>
      </rPr>
      <t>с нарастающим итогом</t>
    </r>
    <r>
      <rPr>
        <sz val="14"/>
        <color theme="1"/>
        <rFont val="Times New Roman"/>
        <family val="1"/>
        <charset val="204"/>
      </rPr>
      <t>, увеличиваясь ежевартально)</t>
    </r>
  </si>
  <si>
    <r>
      <t xml:space="preserve">*** указывается фактическое количество объектов недвижимости, в отношении которых проведена работа, </t>
    </r>
    <r>
      <rPr>
        <b/>
        <sz val="14"/>
        <color theme="1"/>
        <rFont val="Times New Roman"/>
        <family val="1"/>
        <charset val="204"/>
      </rPr>
      <t>с нарастающим итогом (в зависимости от результата по конкретному объекту)</t>
    </r>
    <r>
      <rPr>
        <sz val="14"/>
        <color theme="1"/>
        <rFont val="Times New Roman"/>
        <family val="1"/>
        <charset val="204"/>
      </rPr>
      <t>, начиная с 01.01.2023 (либо с даты утверждения и начала реализации плана-графика)</t>
    </r>
  </si>
  <si>
    <r>
      <t xml:space="preserve">данные по муниципальным образованиям в отчетной таблице представлять </t>
    </r>
    <r>
      <rPr>
        <b/>
        <u/>
        <sz val="14"/>
        <color theme="1"/>
        <rFont val="Times New Roman"/>
        <family val="1"/>
        <charset val="204"/>
      </rPr>
      <t>не требуется</t>
    </r>
  </si>
  <si>
    <t>10. Количество объектов, правообладатели которых не выявлены (отсутствуют правоустанавливающие, правоудостоверяющие документы, объект не идентифицирован на местности и т.д.), на отчетную дату с начала проведения работ по плану-графику (из графы 5)</t>
  </si>
  <si>
    <t>21. Причины, по которым сведения о правообладателях не внесены в ЕГРН, не указанные в графах 10-14, 17-19 (из графы 21)</t>
  </si>
  <si>
    <t>19. Количество объектов, находящихся в стадии отработки (направлены межведомственные запросы, при этом ответ на отчетную дату не поступил, направлены проекты решений о выявлении правообладателя и т.д.), на отчетную дату с начала проведения работ по плану-графику (из графы 5)</t>
  </si>
  <si>
    <t>нет</t>
  </si>
  <si>
    <t xml:space="preserve"> - </t>
  </si>
  <si>
    <t>Лукьянова Евгени Алексеевна 8(39131)2-40-12</t>
  </si>
  <si>
    <t>да</t>
  </si>
  <si>
    <t>Коноваленко Наталья Сергеевна 8-960-755-94-45</t>
  </si>
  <si>
    <t>Красноярский край</t>
  </si>
  <si>
    <t>8(3919)766503 Нестерова Т.А</t>
  </si>
  <si>
    <t>_</t>
  </si>
  <si>
    <t>-</t>
  </si>
  <si>
    <t>Никакошева Мария Юрьевна 83916121930</t>
  </si>
  <si>
    <t>1. Смерть правообладателя; 2. Отказ от права собственности</t>
  </si>
  <si>
    <t>Прилука М.А. 8-39168-45331, Козлова Л.В.  8-39168-32923</t>
  </si>
  <si>
    <t>п.№</t>
  </si>
  <si>
    <t>г.Ачинск</t>
  </si>
  <si>
    <t xml:space="preserve">г.Боготол </t>
  </si>
  <si>
    <t xml:space="preserve">г.Бородино </t>
  </si>
  <si>
    <t xml:space="preserve">г.Дивногорск </t>
  </si>
  <si>
    <t>г.Енисейск</t>
  </si>
  <si>
    <t xml:space="preserve">г.Канск </t>
  </si>
  <si>
    <t>г.Красноярск</t>
  </si>
  <si>
    <t>г.Лесосибирск</t>
  </si>
  <si>
    <t>г.Минусинск</t>
  </si>
  <si>
    <t xml:space="preserve">г.Назарово </t>
  </si>
  <si>
    <t xml:space="preserve">г.Норильск </t>
  </si>
  <si>
    <t xml:space="preserve">г.Сосновоборск </t>
  </si>
  <si>
    <t xml:space="preserve">г.Шарыпово </t>
  </si>
  <si>
    <t xml:space="preserve">Абанский район </t>
  </si>
  <si>
    <t xml:space="preserve">Ачинский район </t>
  </si>
  <si>
    <t xml:space="preserve">Балахтинский район </t>
  </si>
  <si>
    <t>Березовский район</t>
  </si>
  <si>
    <t xml:space="preserve">Бирилюсский район </t>
  </si>
  <si>
    <t xml:space="preserve">Боготольский район </t>
  </si>
  <si>
    <t xml:space="preserve">Богучанский район </t>
  </si>
  <si>
    <t xml:space="preserve">Большемуртинский район </t>
  </si>
  <si>
    <t xml:space="preserve">Большеулуйский район </t>
  </si>
  <si>
    <t>Дзержинский район</t>
  </si>
  <si>
    <t xml:space="preserve">Емельяновский район </t>
  </si>
  <si>
    <t xml:space="preserve">Енисейский район </t>
  </si>
  <si>
    <t xml:space="preserve">Ермаковский район </t>
  </si>
  <si>
    <t xml:space="preserve">Идринский район </t>
  </si>
  <si>
    <t xml:space="preserve">Иланский район </t>
  </si>
  <si>
    <t xml:space="preserve">Ирбейский район </t>
  </si>
  <si>
    <t xml:space="preserve">Казачинский район </t>
  </si>
  <si>
    <t xml:space="preserve">Канский район </t>
  </si>
  <si>
    <t xml:space="preserve">Каратузский район </t>
  </si>
  <si>
    <t xml:space="preserve">Кежемский район </t>
  </si>
  <si>
    <t xml:space="preserve">Козульский район </t>
  </si>
  <si>
    <t xml:space="preserve">Краснотуранский район </t>
  </si>
  <si>
    <t xml:space="preserve">Курагинский район </t>
  </si>
  <si>
    <t xml:space="preserve">Манский район </t>
  </si>
  <si>
    <t xml:space="preserve">Минусинский район </t>
  </si>
  <si>
    <t xml:space="preserve">Мотыгинский район </t>
  </si>
  <si>
    <t xml:space="preserve">Назаровский район </t>
  </si>
  <si>
    <t xml:space="preserve">Нижнеингашский район </t>
  </si>
  <si>
    <t xml:space="preserve">Новоселовский район </t>
  </si>
  <si>
    <t xml:space="preserve">Партизанский район </t>
  </si>
  <si>
    <t xml:space="preserve">Пировский муниципаьный округ </t>
  </si>
  <si>
    <t xml:space="preserve">Рыбинский район </t>
  </si>
  <si>
    <t xml:space="preserve">Саянский район </t>
  </si>
  <si>
    <t xml:space="preserve">Северо-Енисейский район </t>
  </si>
  <si>
    <t xml:space="preserve">Сухобузимский район </t>
  </si>
  <si>
    <t xml:space="preserve">Тасеевский район </t>
  </si>
  <si>
    <t xml:space="preserve">Туруханский район </t>
  </si>
  <si>
    <t xml:space="preserve">Тюхтетский муниципальный округ </t>
  </si>
  <si>
    <t xml:space="preserve">Ужурский район </t>
  </si>
  <si>
    <t xml:space="preserve">Уярский район </t>
  </si>
  <si>
    <t xml:space="preserve">Шарыповский муниципальный округ </t>
  </si>
  <si>
    <t xml:space="preserve">Шушенский район </t>
  </si>
  <si>
    <t xml:space="preserve">ЗАТО г.Железногорск </t>
  </si>
  <si>
    <t xml:space="preserve">ЗАТО г.Зеленогорск </t>
  </si>
  <si>
    <t xml:space="preserve">п.Кедровый </t>
  </si>
  <si>
    <t xml:space="preserve">ЗАТО п.Солнечный </t>
  </si>
  <si>
    <t xml:space="preserve">Таймырский Долгано-Ненецкий муниципальный район </t>
  </si>
  <si>
    <t xml:space="preserve">Эвенкийский муниципальный район </t>
  </si>
  <si>
    <t>Журавель Алена Геннадьевна (839198)31-0-93</t>
  </si>
  <si>
    <t>Луговая Анна Владимировна телефон 8(39174)31961</t>
  </si>
  <si>
    <t>Жицкая Светлана Александровна тел. 8 3919 43-71-80 доб.1462</t>
  </si>
  <si>
    <t>Шалькова Нина Юрьевна 8(39156)21-9-82</t>
  </si>
  <si>
    <t>Мугако Анастасия Дмитриевна           226-17-64</t>
  </si>
  <si>
    <t>Ведущий специалист отдела земельно-имущественных отношений Костюкова Елена Сергеевна,  Ведущий специалист отдела земельно-имущественых отношений Гисвайн Татьяна Александровна, тел. 8(39196)22229</t>
  </si>
  <si>
    <t>Володина Марина Анатольевна 89333312356</t>
  </si>
  <si>
    <t>24:43</t>
  </si>
  <si>
    <t>24:44</t>
  </si>
  <si>
    <t>24:45</t>
  </si>
  <si>
    <t>24:46</t>
  </si>
  <si>
    <t>24:47</t>
  </si>
  <si>
    <t>24:51</t>
  </si>
  <si>
    <t>24:50</t>
  </si>
  <si>
    <t>24:52</t>
  </si>
  <si>
    <t>24:53</t>
  </si>
  <si>
    <t>24:54</t>
  </si>
  <si>
    <t>24:55</t>
  </si>
  <si>
    <t>24:56</t>
  </si>
  <si>
    <t>24:57</t>
  </si>
  <si>
    <t>24:1</t>
  </si>
  <si>
    <t>24:2</t>
  </si>
  <si>
    <t>24:3</t>
  </si>
  <si>
    <t>24:4</t>
  </si>
  <si>
    <t>24:5</t>
  </si>
  <si>
    <t>24:6</t>
  </si>
  <si>
    <t>24:7</t>
  </si>
  <si>
    <t>24:8</t>
  </si>
  <si>
    <t>24:9</t>
  </si>
  <si>
    <t>24:10</t>
  </si>
  <si>
    <t>24:11</t>
  </si>
  <si>
    <t>24:12</t>
  </si>
  <si>
    <t>24:13</t>
  </si>
  <si>
    <t>24:14</t>
  </si>
  <si>
    <t>24:15</t>
  </si>
  <si>
    <t>24:16</t>
  </si>
  <si>
    <t>24:17</t>
  </si>
  <si>
    <t>24:18</t>
  </si>
  <si>
    <t>24:19</t>
  </si>
  <si>
    <t>24:20</t>
  </si>
  <si>
    <t>24:21</t>
  </si>
  <si>
    <t>24:22</t>
  </si>
  <si>
    <t>24:23</t>
  </si>
  <si>
    <t>24:24</t>
  </si>
  <si>
    <t>24:25</t>
  </si>
  <si>
    <t>24:26</t>
  </si>
  <si>
    <t>24:27</t>
  </si>
  <si>
    <t>24:28</t>
  </si>
  <si>
    <t>24:29</t>
  </si>
  <si>
    <t>24:30</t>
  </si>
  <si>
    <t>24:31</t>
  </si>
  <si>
    <t>24:32/48</t>
  </si>
  <si>
    <t>24:33</t>
  </si>
  <si>
    <t>24:34</t>
  </si>
  <si>
    <t>24:35</t>
  </si>
  <si>
    <t>24:36</t>
  </si>
  <si>
    <t>24:37/49</t>
  </si>
  <si>
    <t>24:38</t>
  </si>
  <si>
    <t>24:39</t>
  </si>
  <si>
    <t>24:40</t>
  </si>
  <si>
    <t>24:41</t>
  </si>
  <si>
    <t>24:42</t>
  </si>
  <si>
    <t>24:58</t>
  </si>
  <si>
    <t>24:59</t>
  </si>
  <si>
    <t>24:60</t>
  </si>
  <si>
    <t>24:61</t>
  </si>
  <si>
    <t>24:84</t>
  </si>
  <si>
    <t>24:88</t>
  </si>
  <si>
    <t xml:space="preserve">Главный специалист МКУ "Центр имущественных отношений" Елистратова Екатерина Николаевна 8 (39195)2-64-87, mku_centr@mail.ru </t>
  </si>
  <si>
    <t>Главный специалист Отдела имущественных отношений, архитектуры и строительства администрации Уярского района Тишина Анна Александровна 8(39146)22-5-56</t>
  </si>
  <si>
    <t>невозможно идентифицировать объекты</t>
  </si>
  <si>
    <t>Сухинин Н.Н.. - начальник ОАиГ Администрации города Шарыпово (тел. 8-39-153-34-0-93); Смагина Т.А. - начальник отдела по учету жил.фонда и работе с должниками - контрактный управляющий КУМИ Администрации г.Шарыпово (тел.: 8-39153-34-0-91).</t>
  </si>
  <si>
    <t>Музалевская Ольга Николаевна,             8 (39151) 6 13 75; Пехтерева Галина Ивановна                    8 (39151) 6 13 65</t>
  </si>
  <si>
    <t>Зюбанова Наталья Валериевна, 8-39156-27-4-61</t>
  </si>
  <si>
    <t>Семёнова Вера Сергеевна 8(39159)2-12-51</t>
  </si>
  <si>
    <t>собственники жилых помещений МО сельский поселений района, информация доведена до глав поселений, сведения еще не внесены</t>
  </si>
  <si>
    <t>Глеба О.Н., 8(39162)21-166, 8(950)4250-152</t>
  </si>
  <si>
    <t>гр. 20 - нет доступа на участок</t>
  </si>
  <si>
    <t>Силантьева Наталья Владимировна (391) 221-55-47</t>
  </si>
  <si>
    <t>17.1 Количество объектов, поставленных на учет в качестве бесхозяйных недвижимых вещей в соответствии с частью 20 статьи 69.1 закона № 218-ФЗ
 (из графы 5)</t>
  </si>
  <si>
    <t>17.2 Количество объектов (помещений), в отношении которых в ЕГРН внесены сведения об отнесении их к общему имуществу в здании, сооружении в соответствии с частью 23 статьи 69.1 Закона № 218-ФЗ (из графы 5)</t>
  </si>
  <si>
    <t>17.1</t>
  </si>
  <si>
    <t>17.2</t>
  </si>
  <si>
    <r>
      <t xml:space="preserve">графы 4, 5, 7-20 таблицы заполняются </t>
    </r>
    <r>
      <rPr>
        <b/>
        <sz val="14"/>
        <color theme="1"/>
        <rFont val="Times New Roman"/>
        <family val="1"/>
        <charset val="204"/>
      </rPr>
      <t>с нарастающим итогом (в зависимости от результата по конкретному объекту) на отчетную дату с начала проведения работ по плану-графику</t>
    </r>
  </si>
  <si>
    <t>Анисимова С.С. Главный специалист отдела экономического развития администрации Манского района manecon@mail.ru 21-5-86</t>
  </si>
  <si>
    <t>Матанина Елена Петровна                  8(39165) 2 14 02                     Минеева Евгения Геннадьевна            8(39165) 2 50 28                         kumi-rr@adrr.krskcit.ru</t>
  </si>
  <si>
    <t xml:space="preserve">нет </t>
  </si>
  <si>
    <t>Кымысова М.И.    Келлер Е.А. +7(39195)2-24-35</t>
  </si>
  <si>
    <t>ведущий специалист отдела земельных и имущественных отношений администрации Саянского района Сыроежко Кристина Ивановна, 8(39142)21131 - Земельные участки. Лотарева Кристина Семеновна, главный специалист, архитектор отдела архитектуры тел. 8(39142)21-0-05 e-mail: architect_sr@mail.ru - здания, сооружения</t>
  </si>
  <si>
    <t>68 объектов в графе 20 отнесены к многоквыртирным домам</t>
  </si>
  <si>
    <t>отсутствуют правоустанавливающие документы</t>
  </si>
  <si>
    <t>Слабкова О.В. т. 83916633865</t>
  </si>
  <si>
    <t>Леганова Любовь Николаевна</t>
  </si>
  <si>
    <t>Толовенкова Наталья Валерьевна</t>
  </si>
  <si>
    <t>17.3 Количество объектов принятых как вымороченное имущество</t>
  </si>
  <si>
    <t>17.3</t>
  </si>
  <si>
    <t>Сидельникова Вера Анатолльевна, Шапошникова Надежда Андреевна</t>
  </si>
  <si>
    <t>Назарова Оксана Анатольевна 83913721850</t>
  </si>
  <si>
    <t>Порядина Евгения Евгеньевна</t>
  </si>
  <si>
    <t>Москалюк Таисья Андреевна  8-391-41-22-5-25</t>
  </si>
  <si>
    <t>Афтайкина В.В. 83916791270</t>
  </si>
  <si>
    <t>Игнатова Е.И.</t>
  </si>
  <si>
    <t>Шалунова Александра Сергеевна</t>
  </si>
  <si>
    <t>Главный специалист ОМИиЗО Слизевская Н,В,</t>
  </si>
  <si>
    <t>Никитенко С.В. 8(39134)22237</t>
  </si>
  <si>
    <t>Манжулей Олеся Александровна 8-39151-6-14-46</t>
  </si>
  <si>
    <t>Грибова Елена Владимировна, 8983-295-34-30</t>
  </si>
  <si>
    <t xml:space="preserve"> Жилина Дарья Владимировна
8(39132)5-09-22
</t>
  </si>
  <si>
    <t>Цымбал Алина Константиновна
8(39153)2-16-45
arenda@42.krskcit.ru</t>
  </si>
  <si>
    <t>Климец Т.А. т.8-39157-6-34-01</t>
  </si>
  <si>
    <t>Сурикова Ксения Павловна 83917031126 эл. почта: kuzychenkokp@tura.evenkya.ru</t>
  </si>
  <si>
    <t>8(39158) 2-25-08 Лаптева Галина Николаевна</t>
  </si>
  <si>
    <t>Шарманова Александра Валерьевна, 8-391-54-4-15-08, эл. почта koz-kumi@yandex.ru</t>
  </si>
  <si>
    <t>Кудерко Надежда Павловна 8 39147 91173</t>
  </si>
  <si>
    <t>Микуляк Л.В. 83917121239</t>
  </si>
  <si>
    <t>Нет возможности выявить достоверную информацию о правообладателях. Так как в правоустанавливающих документах отсутствуют полные данные о дате рождения собственника.В связи с тем, что сотрудниками МВД поиск по адресно-справочным учетам строится от лица к адресу, а не наоборот, осуществить проверку на предмет наличия (отсутствия) лиц, зарегистрированных (снятых с регистрационного учета) по месту жительства по адресу не представляется возможным. Для предоставления достоверных сведений о гражданах, необходимо указывать полную дату рождения.</t>
  </si>
  <si>
    <t>Овсянников Евгений Сергеевич 8-391-35-22-2-37</t>
  </si>
  <si>
    <t>Седельникова Оксана Андреевна 8(39199)21453</t>
  </si>
  <si>
    <t xml:space="preserve"> -</t>
  </si>
  <si>
    <t>Юткина Татьяна Ивановна    839150 (2-17-84)</t>
  </si>
  <si>
    <t>8 913 512 08 42</t>
  </si>
  <si>
    <t>Королькова Анна Васильевна</t>
  </si>
  <si>
    <t>Попова Елена Юрьевна                        8 (39144)              3-72-76  divarh@48.krskcit.ru</t>
  </si>
  <si>
    <t>Шаломова Мария Степановна 8(39148)21945</t>
  </si>
  <si>
    <t>Авсиевич Евгений Геннадьевич  8 (39169)2-56-42</t>
  </si>
  <si>
    <t>Правоустанавливающим документом является свидетельство о праве на наследство / направлены проекты решения</t>
  </si>
  <si>
    <t>Чечура Антонина Александровна, 8-39163-22-612</t>
  </si>
  <si>
    <t>из графы 16: 72 объекта сняты как дублирующие, 28 объектов отнесены к МКД, 65 объектов сняты как ошибочно поставленные на кадастровый учет, 4 объекта сняты как прекратившие существование и 6 объекта сняты, как не попадающие под критерии отнесения к объектам недвижимости</t>
  </si>
  <si>
    <t>(графа 8) 313 объектов не являются ОКС, 1 объект отсутствует ; (графа 9) 77 объектов зарегистрировано право муниципальной собственности, 34 объекта зарегистрированы за иными лицами (графа 10) 29 объектов  офорляется право м/с по процедуре б/х имущество в рамках регламента 510-ж; (графа 20) жилые помещения расположены в зданиях общежитий, на которые зарегистрировано право федеральной собственности</t>
  </si>
  <si>
    <t>Шведунова Юлия Романовна (39145) 5-24-72, Глущенко Дарья Васильевна (39145) 5-45-78</t>
  </si>
  <si>
    <t xml:space="preserve">в графе 20: необходимые сведения собраны, необходимо направить заявление в Росреестр о снятии с ГКУ </t>
  </si>
  <si>
    <t xml:space="preserve">Не приходят ответы на запросы в МВД заказанные через Енисей ГУ, на письменные запросы УФМС в г .Дивногорске не отвечает  </t>
  </si>
  <si>
    <t>2-41-55, ek03dikson@yandex.ru       ГП Дудинка      Эккерт Юлия Владимировна 8 (39191) 27-531        Кривцикий Евгений Юрьевич            8 (39191) 27-191                СП Караул Шульц  Айнура Сахибовна   8(391 79) 41-162          СП Хатанга Главный специалист Отдела УМИ - Глебова Людмила Анатольевна,             т. 8(39176)2-14-48,</t>
  </si>
  <si>
    <t>Дячук Инга Константиновна 8 3913329060</t>
  </si>
  <si>
    <t>графе 8 отображено 409 объектов снятых с учета по причине - не имеют признаков капитальных строений; после проведения разъяснительной работы - право собственности зарегистрировали  79 граждан</t>
  </si>
  <si>
    <t>Заместитель Главы города по экономике и финансам Грязева Елена Николаевна (83913222178) , ведущий специалист отдела имущественных отношений Кудряшова Мария Викторовна (83913250717)</t>
  </si>
  <si>
    <t>Щербакова Елена Александровна 8-39140-2-11-55</t>
  </si>
  <si>
    <t>Пономарев Андрей Владимирович8(39136)2-47-23</t>
  </si>
  <si>
    <t>147 помещений переведены из жилых помещений в нежилые АО "Полюс Красноярск"</t>
  </si>
  <si>
    <t>6. Отклонение
(да/
нет)****</t>
  </si>
  <si>
    <t>Информация о количестве объектов на 01.03.2024, работа по которым фактически завершена в рамках закона № 518-ФЗ (сумма граф 7,8,9,15,16, 17.2, 17.3)</t>
  </si>
  <si>
    <t xml:space="preserve">Информация  по форме отчетности по реализации Плана-графика проведения работ по выявлению правообладателей ранее учтенных объектов недвижимости с указанием количества объектов, работа по которым фактически завершена в рамках закона № 518-ФЗ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</si>
</sst>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9" tint="-0.249977111117893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4"/>
      <color theme="4" tint="-0.249977111117893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rgb="FF7030A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1"/>
    </font>
    <font>
      <b/>
      <sz val="14"/>
      <color theme="9" tint="-0.249977111117893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>
      <alignment vertical="center"/>
    </xf>
    <xf numFmtId="0" fontId="9" fillId="0" borderId="0"/>
    <xf numFmtId="0" fontId="11" fillId="0" borderId="0"/>
    <xf numFmtId="0" fontId="12" fillId="0" borderId="0"/>
    <xf numFmtId="0" fontId="13" fillId="0" borderId="0">
      <alignment vertical="center"/>
    </xf>
    <xf numFmtId="0" fontId="17" fillId="0" borderId="0">
      <alignment vertical="center"/>
    </xf>
    <xf numFmtId="0" fontId="16" fillId="0" borderId="0"/>
    <xf numFmtId="0" fontId="19" fillId="0" borderId="0"/>
    <xf numFmtId="0" fontId="20" fillId="0" borderId="0">
      <alignment vertical="center"/>
    </xf>
    <xf numFmtId="0" fontId="1" fillId="0" borderId="0"/>
    <xf numFmtId="0" fontId="1" fillId="0" borderId="0"/>
    <xf numFmtId="0" fontId="24" fillId="0" borderId="0"/>
    <xf numFmtId="0" fontId="25" fillId="0" borderId="0">
      <alignment vertical="center"/>
    </xf>
    <xf numFmtId="0" fontId="26" fillId="0" borderId="0"/>
  </cellStyleXfs>
  <cellXfs count="179">
    <xf numFmtId="0" fontId="0" fillId="0" borderId="0" xfId="0"/>
    <xf numFmtId="0" fontId="7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8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45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/>
    </xf>
    <xf numFmtId="1" fontId="21" fillId="0" borderId="47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1" fillId="0" borderId="41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4" fillId="0" borderId="0" xfId="0" applyFont="1" applyFill="1" applyAlignment="1"/>
    <xf numFmtId="0" fontId="10" fillId="0" borderId="0" xfId="0" applyFont="1" applyFill="1" applyAlignment="1">
      <alignment horizontal="center"/>
    </xf>
    <xf numFmtId="49" fontId="7" fillId="0" borderId="0" xfId="0" applyNumberFormat="1" applyFont="1" applyFill="1" applyAlignment="1"/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0" fontId="3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35" xfId="0" applyFont="1" applyFill="1" applyBorder="1"/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" fontId="21" fillId="0" borderId="5" xfId="3" applyNumberFormat="1" applyFont="1" applyFill="1" applyBorder="1" applyAlignment="1">
      <alignment horizontal="center" vertical="center" wrapText="1"/>
    </xf>
    <xf numFmtId="1" fontId="29" fillId="0" borderId="5" xfId="3" applyNumberFormat="1" applyFont="1" applyFill="1" applyBorder="1" applyAlignment="1">
      <alignment horizontal="center" vertical="top" wrapText="1"/>
    </xf>
    <xf numFmtId="0" fontId="21" fillId="0" borderId="7" xfId="3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" fontId="29" fillId="0" borderId="51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54" xfId="2" applyNumberFormat="1" applyFont="1" applyFill="1" applyBorder="1" applyAlignment="1">
      <alignment horizontal="center" vertical="center" wrapText="1"/>
    </xf>
    <xf numFmtId="1" fontId="4" fillId="0" borderId="54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31" fillId="0" borderId="4" xfId="3" applyNumberFormat="1" applyFont="1" applyFill="1" applyBorder="1" applyAlignment="1">
      <alignment horizontal="center" vertical="center" wrapText="1"/>
    </xf>
    <xf numFmtId="1" fontId="31" fillId="0" borderId="5" xfId="3" applyNumberFormat="1" applyFont="1" applyFill="1" applyBorder="1" applyAlignment="1">
      <alignment horizontal="center" vertical="center" wrapText="1"/>
    </xf>
    <xf numFmtId="1" fontId="31" fillId="0" borderId="43" xfId="3" applyNumberFormat="1" applyFont="1" applyFill="1" applyBorder="1" applyAlignment="1">
      <alignment horizontal="center" vertical="center" wrapText="1"/>
    </xf>
    <xf numFmtId="0" fontId="31" fillId="0" borderId="44" xfId="3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1" fontId="29" fillId="0" borderId="16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1" fontId="29" fillId="0" borderId="5" xfId="0" applyNumberFormat="1" applyFont="1" applyFill="1" applyBorder="1" applyAlignment="1">
      <alignment horizontal="center" vertical="top" wrapText="1"/>
    </xf>
    <xf numFmtId="1" fontId="29" fillId="0" borderId="49" xfId="0" applyNumberFormat="1" applyFont="1" applyFill="1" applyBorder="1" applyAlignment="1">
      <alignment horizontal="center" vertical="center" wrapText="1"/>
    </xf>
    <xf numFmtId="1" fontId="29" fillId="0" borderId="47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5" xfId="14" applyFont="1" applyFill="1" applyBorder="1" applyAlignment="1" applyProtection="1">
      <alignment horizontal="center" vertical="top" wrapText="1"/>
    </xf>
    <xf numFmtId="0" fontId="27" fillId="0" borderId="4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 applyProtection="1">
      <alignment horizontal="center" vertical="center" wrapText="1"/>
    </xf>
    <xf numFmtId="1" fontId="21" fillId="0" borderId="5" xfId="3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29" fillId="0" borderId="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55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top" wrapText="1"/>
    </xf>
    <xf numFmtId="0" fontId="3" fillId="0" borderId="61" xfId="0" applyFont="1" applyFill="1" applyBorder="1"/>
    <xf numFmtId="1" fontId="3" fillId="0" borderId="60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59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" fontId="21" fillId="0" borderId="67" xfId="0" applyNumberFormat="1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1" fontId="3" fillId="0" borderId="69" xfId="0" applyNumberFormat="1" applyFont="1" applyFill="1" applyBorder="1" applyAlignment="1">
      <alignment horizontal="center" vertical="center"/>
    </xf>
  </cellXfs>
  <cellStyles count="15">
    <cellStyle name="Обычный" xfId="0" builtinId="0"/>
    <cellStyle name="Обычный 10" xfId="14"/>
    <cellStyle name="Обычный 2" xfId="2"/>
    <cellStyle name="Обычный 2 2" xfId="11"/>
    <cellStyle name="Обычный 3" xfId="1"/>
    <cellStyle name="Обычный 3 2" xfId="5"/>
    <cellStyle name="Обычный 3 3" xfId="6"/>
    <cellStyle name="Обычный 3 4" xfId="9"/>
    <cellStyle name="Обычный 3 5" xfId="13"/>
    <cellStyle name="Обычный 4" xfId="3"/>
    <cellStyle name="Обычный 5" xfId="4"/>
    <cellStyle name="Обычный 6" xfId="7"/>
    <cellStyle name="Обычный 7" xfId="8"/>
    <cellStyle name="Обычный 8" xfId="10"/>
    <cellStyle name="Обычный 9" xfId="12"/>
  </cellStyles>
  <dxfs count="0"/>
  <tableStyles count="0" defaultTableStyle="TableStyleMedium2" defaultPivotStyle="PivotStyleLight16"/>
  <colors>
    <mruColors>
      <color rgb="FF3399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enda@42.krskci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zoomScale="50" zoomScaleNormal="50" workbookViewId="0">
      <selection activeCell="AG8" sqref="AG8"/>
    </sheetView>
  </sheetViews>
  <sheetFormatPr defaultRowHeight="18.75" x14ac:dyDescent="0.3"/>
  <cols>
    <col min="1" max="1" width="9.140625" style="7"/>
    <col min="2" max="2" width="12.42578125" style="7" customWidth="1"/>
    <col min="3" max="3" width="66.42578125" style="7" bestFit="1" customWidth="1"/>
    <col min="4" max="4" width="19.42578125" style="7" customWidth="1"/>
    <col min="5" max="5" width="13.5703125" style="7" customWidth="1"/>
    <col min="6" max="6" width="20" style="2" customWidth="1"/>
    <col min="7" max="7" width="13.7109375" style="2" customWidth="1"/>
    <col min="8" max="10" width="17.85546875" style="2" hidden="1" customWidth="1"/>
    <col min="11" max="11" width="24.85546875" style="2" hidden="1" customWidth="1"/>
    <col min="12" max="12" width="20.42578125" style="2" hidden="1" customWidth="1"/>
    <col min="13" max="13" width="23.140625" style="2" hidden="1" customWidth="1"/>
    <col min="14" max="14" width="22.140625" style="2" hidden="1" customWidth="1"/>
    <col min="15" max="15" width="21.140625" style="2" hidden="1" customWidth="1"/>
    <col min="16" max="16" width="22.5703125" style="2" hidden="1" customWidth="1"/>
    <col min="17" max="17" width="24" style="2" hidden="1" customWidth="1"/>
    <col min="18" max="18" width="21" style="2" hidden="1" customWidth="1"/>
    <col min="19" max="20" width="18.5703125" style="8" hidden="1" customWidth="1"/>
    <col min="21" max="21" width="21" style="8" hidden="1" customWidth="1"/>
    <col min="22" max="22" width="23" style="2" hidden="1" customWidth="1"/>
    <col min="23" max="23" width="24.5703125" style="2" hidden="1" customWidth="1"/>
    <col min="24" max="24" width="24" style="2" hidden="1" customWidth="1"/>
    <col min="25" max="25" width="18.5703125" style="2" hidden="1" customWidth="1"/>
    <col min="26" max="26" width="16" style="2" hidden="1" customWidth="1"/>
    <col min="27" max="27" width="17.7109375" style="57" hidden="1" customWidth="1"/>
    <col min="28" max="28" width="22.5703125" style="7" customWidth="1"/>
    <col min="29" max="29" width="23.5703125" style="7" customWidth="1"/>
    <col min="30" max="16384" width="9.140625" style="7"/>
  </cols>
  <sheetData>
    <row r="1" spans="1:29" x14ac:dyDescent="0.3">
      <c r="A1" s="71"/>
      <c r="B1" s="71"/>
      <c r="C1" s="71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73"/>
      <c r="U1" s="73"/>
      <c r="V1" s="72"/>
      <c r="W1" s="72"/>
      <c r="X1" s="72"/>
      <c r="Y1" s="72"/>
      <c r="Z1" s="74"/>
      <c r="AA1" s="75" t="s">
        <v>5</v>
      </c>
      <c r="AB1" s="71"/>
    </row>
    <row r="2" spans="1:29" ht="84" customHeight="1" thickBot="1" x14ac:dyDescent="0.35">
      <c r="A2" s="71"/>
      <c r="B2" s="61" t="s">
        <v>248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71"/>
    </row>
    <row r="3" spans="1:29" ht="23.25" customHeight="1" x14ac:dyDescent="0.3">
      <c r="A3" s="59" t="s">
        <v>45</v>
      </c>
      <c r="B3" s="166" t="s">
        <v>6</v>
      </c>
      <c r="C3" s="167" t="s">
        <v>7</v>
      </c>
      <c r="D3" s="167" t="s">
        <v>8</v>
      </c>
      <c r="E3" s="167" t="s">
        <v>26</v>
      </c>
      <c r="F3" s="168" t="s">
        <v>13</v>
      </c>
      <c r="G3" s="169" t="s">
        <v>246</v>
      </c>
      <c r="H3" s="170" t="s">
        <v>12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2"/>
      <c r="Z3" s="173" t="s">
        <v>9</v>
      </c>
      <c r="AA3" s="174" t="s">
        <v>10</v>
      </c>
      <c r="AB3" s="164" t="s">
        <v>247</v>
      </c>
    </row>
    <row r="4" spans="1:29" ht="409.5" customHeight="1" x14ac:dyDescent="0.3">
      <c r="A4" s="60"/>
      <c r="B4" s="62"/>
      <c r="C4" s="63"/>
      <c r="D4" s="63"/>
      <c r="E4" s="63"/>
      <c r="F4" s="64"/>
      <c r="G4" s="65"/>
      <c r="H4" s="9" t="s">
        <v>24</v>
      </c>
      <c r="I4" s="4" t="s">
        <v>14</v>
      </c>
      <c r="J4" s="4" t="s">
        <v>15</v>
      </c>
      <c r="K4" s="4" t="s">
        <v>30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25</v>
      </c>
      <c r="Q4" s="4" t="s">
        <v>20</v>
      </c>
      <c r="R4" s="4" t="s">
        <v>21</v>
      </c>
      <c r="S4" s="10" t="s">
        <v>186</v>
      </c>
      <c r="T4" s="10" t="s">
        <v>187</v>
      </c>
      <c r="U4" s="10" t="s">
        <v>201</v>
      </c>
      <c r="V4" s="4" t="s">
        <v>22</v>
      </c>
      <c r="W4" s="4" t="s">
        <v>32</v>
      </c>
      <c r="X4" s="4" t="s">
        <v>23</v>
      </c>
      <c r="Y4" s="11" t="s">
        <v>31</v>
      </c>
      <c r="Z4" s="66"/>
      <c r="AA4" s="67"/>
      <c r="AB4" s="165"/>
    </row>
    <row r="5" spans="1:29" ht="19.5" thickBot="1" x14ac:dyDescent="0.35">
      <c r="A5" s="12">
        <v>0</v>
      </c>
      <c r="B5" s="13">
        <v>1</v>
      </c>
      <c r="C5" s="14">
        <v>2</v>
      </c>
      <c r="D5" s="14">
        <v>3</v>
      </c>
      <c r="E5" s="14">
        <v>4</v>
      </c>
      <c r="F5" s="5">
        <v>5</v>
      </c>
      <c r="G5" s="1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14" t="s">
        <v>188</v>
      </c>
      <c r="T5" s="14" t="s">
        <v>189</v>
      </c>
      <c r="U5" s="16" t="s">
        <v>202</v>
      </c>
      <c r="V5" s="5">
        <v>18</v>
      </c>
      <c r="W5" s="5">
        <v>19</v>
      </c>
      <c r="X5" s="5">
        <v>20</v>
      </c>
      <c r="Y5" s="17">
        <v>21</v>
      </c>
      <c r="Z5" s="18">
        <v>22</v>
      </c>
      <c r="AA5" s="17">
        <v>23</v>
      </c>
      <c r="AB5" s="160"/>
    </row>
    <row r="6" spans="1:29" ht="53.25" customHeight="1" thickBot="1" x14ac:dyDescent="0.35">
      <c r="A6" s="76"/>
      <c r="B6" s="77">
        <v>24</v>
      </c>
      <c r="C6" s="78" t="s">
        <v>38</v>
      </c>
      <c r="D6" s="19">
        <v>466026</v>
      </c>
      <c r="E6" s="6">
        <f>SUM(E7:E67)</f>
        <v>164598</v>
      </c>
      <c r="F6" s="20">
        <f>SUM(F7:F67)</f>
        <v>114766</v>
      </c>
      <c r="G6" s="47" t="s">
        <v>36</v>
      </c>
      <c r="H6" s="79">
        <f t="shared" ref="H6:X6" si="0">SUM(H7:H67)</f>
        <v>11665</v>
      </c>
      <c r="I6" s="20">
        <f t="shared" si="0"/>
        <v>13122</v>
      </c>
      <c r="J6" s="20">
        <f t="shared" si="0"/>
        <v>6887</v>
      </c>
      <c r="K6" s="20">
        <f t="shared" si="0"/>
        <v>5218</v>
      </c>
      <c r="L6" s="20">
        <f t="shared" si="0"/>
        <v>1789</v>
      </c>
      <c r="M6" s="20">
        <f t="shared" si="0"/>
        <v>86</v>
      </c>
      <c r="N6" s="20">
        <f t="shared" si="0"/>
        <v>53</v>
      </c>
      <c r="O6" s="20">
        <f t="shared" si="0"/>
        <v>9189</v>
      </c>
      <c r="P6" s="20">
        <f t="shared" si="0"/>
        <v>847</v>
      </c>
      <c r="Q6" s="20">
        <f t="shared" si="0"/>
        <v>48784</v>
      </c>
      <c r="R6" s="20">
        <f t="shared" si="0"/>
        <v>2664</v>
      </c>
      <c r="S6" s="20">
        <f>SUM(S7:S67)</f>
        <v>277</v>
      </c>
      <c r="T6" s="20">
        <f>SUM(T7:T67)</f>
        <v>51</v>
      </c>
      <c r="U6" s="20">
        <f>SUM(U7:U67)</f>
        <v>48</v>
      </c>
      <c r="V6" s="20">
        <f t="shared" si="0"/>
        <v>3346</v>
      </c>
      <c r="W6" s="20">
        <f t="shared" si="0"/>
        <v>6219</v>
      </c>
      <c r="X6" s="20">
        <f t="shared" si="0"/>
        <v>4521</v>
      </c>
      <c r="Y6" s="80"/>
      <c r="Z6" s="81"/>
      <c r="AA6" s="80" t="s">
        <v>185</v>
      </c>
      <c r="AB6" s="125">
        <f>H6+I6+J6+P6+Q6+T6+U6</f>
        <v>81404</v>
      </c>
      <c r="AC6" s="70"/>
    </row>
    <row r="7" spans="1:29" ht="53.25" customHeight="1" thickBot="1" x14ac:dyDescent="0.35">
      <c r="A7" s="21">
        <v>1</v>
      </c>
      <c r="B7" s="82" t="s">
        <v>114</v>
      </c>
      <c r="C7" s="83" t="s">
        <v>46</v>
      </c>
      <c r="D7" s="22">
        <v>12422</v>
      </c>
      <c r="E7" s="23">
        <v>4386</v>
      </c>
      <c r="F7" s="24">
        <f t="shared" ref="F7:F24" si="1">SUM(H7:X7)</f>
        <v>3899</v>
      </c>
      <c r="G7" s="48" t="s">
        <v>36</v>
      </c>
      <c r="H7" s="84">
        <v>0</v>
      </c>
      <c r="I7" s="84">
        <v>2</v>
      </c>
      <c r="J7" s="84">
        <v>62</v>
      </c>
      <c r="K7" s="84">
        <v>176</v>
      </c>
      <c r="L7" s="84">
        <v>163</v>
      </c>
      <c r="M7" s="84">
        <v>0</v>
      </c>
      <c r="N7" s="84">
        <v>0</v>
      </c>
      <c r="O7" s="84">
        <v>61</v>
      </c>
      <c r="P7" s="84">
        <v>90</v>
      </c>
      <c r="Q7" s="84">
        <v>3262</v>
      </c>
      <c r="R7" s="84">
        <v>0</v>
      </c>
      <c r="S7" s="84">
        <v>7</v>
      </c>
      <c r="T7" s="84">
        <v>0</v>
      </c>
      <c r="U7" s="84">
        <v>0</v>
      </c>
      <c r="V7" s="84">
        <v>0</v>
      </c>
      <c r="W7" s="84">
        <v>76</v>
      </c>
      <c r="X7" s="84">
        <v>0</v>
      </c>
      <c r="Y7" s="85">
        <v>0</v>
      </c>
      <c r="Z7" s="86"/>
      <c r="AA7" s="68" t="s">
        <v>179</v>
      </c>
      <c r="AB7" s="161">
        <f t="shared" ref="AB7:AB67" si="2">H7+I7+J7+P7+Q7+T7+U7</f>
        <v>3416</v>
      </c>
      <c r="AC7" s="70"/>
    </row>
    <row r="8" spans="1:29" ht="53.25" customHeight="1" thickBot="1" x14ac:dyDescent="0.35">
      <c r="A8" s="25">
        <v>2</v>
      </c>
      <c r="B8" s="82" t="s">
        <v>115</v>
      </c>
      <c r="C8" s="87" t="s">
        <v>47</v>
      </c>
      <c r="D8" s="26">
        <v>4733</v>
      </c>
      <c r="E8" s="27">
        <v>1674</v>
      </c>
      <c r="F8" s="28">
        <f t="shared" si="1"/>
        <v>254</v>
      </c>
      <c r="G8" s="29" t="s">
        <v>36</v>
      </c>
      <c r="H8" s="88">
        <v>10</v>
      </c>
      <c r="I8" s="88">
        <v>197</v>
      </c>
      <c r="J8" s="88">
        <v>12</v>
      </c>
      <c r="K8" s="88">
        <v>7</v>
      </c>
      <c r="L8" s="88">
        <v>6</v>
      </c>
      <c r="M8" s="88">
        <v>0</v>
      </c>
      <c r="N8" s="88">
        <v>1</v>
      </c>
      <c r="O8" s="88">
        <v>1</v>
      </c>
      <c r="P8" s="88">
        <v>0</v>
      </c>
      <c r="Q8" s="88">
        <v>14</v>
      </c>
      <c r="R8" s="88">
        <v>0</v>
      </c>
      <c r="S8" s="88">
        <v>0</v>
      </c>
      <c r="T8" s="88">
        <v>0</v>
      </c>
      <c r="U8" s="89">
        <v>5</v>
      </c>
      <c r="V8" s="88">
        <v>1</v>
      </c>
      <c r="W8" s="88">
        <v>0</v>
      </c>
      <c r="X8" s="88">
        <v>0</v>
      </c>
      <c r="Y8" s="90">
        <v>0</v>
      </c>
      <c r="Z8" s="86"/>
      <c r="AA8" s="69" t="s">
        <v>216</v>
      </c>
      <c r="AB8" s="162">
        <f t="shared" si="2"/>
        <v>238</v>
      </c>
    </row>
    <row r="9" spans="1:29" ht="53.25" customHeight="1" thickBot="1" x14ac:dyDescent="0.35">
      <c r="A9" s="21">
        <v>3</v>
      </c>
      <c r="B9" s="82" t="s">
        <v>116</v>
      </c>
      <c r="C9" s="87" t="s">
        <v>48</v>
      </c>
      <c r="D9" s="26">
        <v>3146</v>
      </c>
      <c r="E9" s="27">
        <v>1111</v>
      </c>
      <c r="F9" s="28">
        <f t="shared" si="1"/>
        <v>1695</v>
      </c>
      <c r="G9" s="29" t="s">
        <v>33</v>
      </c>
      <c r="H9" s="28">
        <v>0</v>
      </c>
      <c r="I9" s="28">
        <v>28</v>
      </c>
      <c r="J9" s="28">
        <v>92</v>
      </c>
      <c r="K9" s="28">
        <v>132</v>
      </c>
      <c r="L9" s="28">
        <v>65</v>
      </c>
      <c r="M9" s="28">
        <v>0</v>
      </c>
      <c r="N9" s="28">
        <v>0</v>
      </c>
      <c r="O9" s="28">
        <v>14</v>
      </c>
      <c r="P9" s="28">
        <v>108</v>
      </c>
      <c r="Q9" s="28">
        <v>1231</v>
      </c>
      <c r="R9" s="28">
        <v>0</v>
      </c>
      <c r="S9" s="28">
        <v>8</v>
      </c>
      <c r="T9" s="28">
        <v>0</v>
      </c>
      <c r="U9" s="84">
        <v>0</v>
      </c>
      <c r="V9" s="28">
        <v>0</v>
      </c>
      <c r="W9" s="28">
        <v>17</v>
      </c>
      <c r="X9" s="28">
        <v>0</v>
      </c>
      <c r="Y9" s="69"/>
      <c r="Z9" s="86"/>
      <c r="AA9" s="91" t="s">
        <v>44</v>
      </c>
      <c r="AB9" s="162">
        <f t="shared" si="2"/>
        <v>1459</v>
      </c>
    </row>
    <row r="10" spans="1:29" ht="53.25" customHeight="1" thickBot="1" x14ac:dyDescent="0.35">
      <c r="A10" s="25">
        <v>4</v>
      </c>
      <c r="B10" s="82" t="s">
        <v>117</v>
      </c>
      <c r="C10" s="87" t="s">
        <v>49</v>
      </c>
      <c r="D10" s="26">
        <v>10704</v>
      </c>
      <c r="E10" s="27">
        <v>3780</v>
      </c>
      <c r="F10" s="28">
        <f t="shared" si="1"/>
        <v>1656</v>
      </c>
      <c r="G10" s="29" t="s">
        <v>36</v>
      </c>
      <c r="H10" s="84">
        <v>5</v>
      </c>
      <c r="I10" s="84">
        <v>0</v>
      </c>
      <c r="J10" s="84"/>
      <c r="K10" s="84">
        <v>76</v>
      </c>
      <c r="L10" s="84">
        <v>143</v>
      </c>
      <c r="M10" s="84"/>
      <c r="N10" s="84">
        <v>28</v>
      </c>
      <c r="O10" s="84"/>
      <c r="P10" s="84"/>
      <c r="Q10" s="84">
        <v>945</v>
      </c>
      <c r="R10" s="84"/>
      <c r="S10" s="84">
        <v>53</v>
      </c>
      <c r="T10" s="84"/>
      <c r="U10" s="84">
        <v>3</v>
      </c>
      <c r="V10" s="84"/>
      <c r="W10" s="84">
        <v>216</v>
      </c>
      <c r="X10" s="84">
        <v>187</v>
      </c>
      <c r="Y10" s="92"/>
      <c r="Z10" s="86" t="s">
        <v>238</v>
      </c>
      <c r="AA10" s="69" t="s">
        <v>229</v>
      </c>
      <c r="AB10" s="162">
        <f t="shared" si="2"/>
        <v>953</v>
      </c>
    </row>
    <row r="11" spans="1:29" ht="53.25" customHeight="1" thickBot="1" x14ac:dyDescent="0.35">
      <c r="A11" s="21">
        <v>5</v>
      </c>
      <c r="B11" s="82" t="s">
        <v>118</v>
      </c>
      <c r="C11" s="93" t="s">
        <v>50</v>
      </c>
      <c r="D11" s="22">
        <v>4181</v>
      </c>
      <c r="E11" s="23">
        <v>1476</v>
      </c>
      <c r="F11" s="28">
        <f t="shared" si="1"/>
        <v>3562</v>
      </c>
      <c r="G11" s="29" t="s">
        <v>193</v>
      </c>
      <c r="H11" s="31">
        <v>38</v>
      </c>
      <c r="I11" s="31">
        <v>6</v>
      </c>
      <c r="J11" s="31">
        <v>34</v>
      </c>
      <c r="K11" s="31">
        <v>185</v>
      </c>
      <c r="L11" s="31">
        <v>128</v>
      </c>
      <c r="M11" s="31">
        <v>0</v>
      </c>
      <c r="N11" s="31">
        <v>2</v>
      </c>
      <c r="O11" s="31">
        <v>0</v>
      </c>
      <c r="P11" s="31">
        <v>71</v>
      </c>
      <c r="Q11" s="31">
        <v>2060</v>
      </c>
      <c r="R11" s="31">
        <v>206</v>
      </c>
      <c r="S11" s="31">
        <v>0</v>
      </c>
      <c r="T11" s="31">
        <v>0</v>
      </c>
      <c r="U11" s="31">
        <v>0</v>
      </c>
      <c r="V11" s="31">
        <v>1</v>
      </c>
      <c r="W11" s="31">
        <v>671</v>
      </c>
      <c r="X11" s="31">
        <v>160</v>
      </c>
      <c r="Y11" s="94">
        <v>0</v>
      </c>
      <c r="Z11" s="86"/>
      <c r="AA11" s="69" t="s">
        <v>194</v>
      </c>
      <c r="AB11" s="162">
        <f t="shared" si="2"/>
        <v>2209</v>
      </c>
    </row>
    <row r="12" spans="1:29" ht="53.25" customHeight="1" thickBot="1" x14ac:dyDescent="0.35">
      <c r="A12" s="25">
        <v>6</v>
      </c>
      <c r="B12" s="82" t="s">
        <v>119</v>
      </c>
      <c r="C12" s="87" t="s">
        <v>51</v>
      </c>
      <c r="D12" s="26">
        <v>11976</v>
      </c>
      <c r="E12" s="27">
        <v>4230</v>
      </c>
      <c r="F12" s="28">
        <f t="shared" si="1"/>
        <v>4507</v>
      </c>
      <c r="G12" s="38" t="s">
        <v>33</v>
      </c>
      <c r="H12" s="95">
        <v>0</v>
      </c>
      <c r="I12" s="96">
        <v>325</v>
      </c>
      <c r="J12" s="96">
        <v>2196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1984</v>
      </c>
      <c r="R12" s="96">
        <v>1</v>
      </c>
      <c r="S12" s="96">
        <v>0</v>
      </c>
      <c r="T12" s="96">
        <v>0</v>
      </c>
      <c r="U12" s="96">
        <v>1</v>
      </c>
      <c r="V12" s="96">
        <v>0</v>
      </c>
      <c r="W12" s="96">
        <v>0</v>
      </c>
      <c r="X12" s="96">
        <v>0</v>
      </c>
      <c r="Y12" s="97">
        <v>0</v>
      </c>
      <c r="Z12" s="98" t="s">
        <v>41</v>
      </c>
      <c r="AA12" s="69" t="s">
        <v>42</v>
      </c>
      <c r="AB12" s="162">
        <f t="shared" si="2"/>
        <v>4506</v>
      </c>
    </row>
    <row r="13" spans="1:29" ht="53.25" customHeight="1" thickBot="1" x14ac:dyDescent="0.35">
      <c r="A13" s="21">
        <v>7</v>
      </c>
      <c r="B13" s="99" t="s">
        <v>120</v>
      </c>
      <c r="C13" s="100" t="s">
        <v>52</v>
      </c>
      <c r="D13" s="22">
        <v>58897</v>
      </c>
      <c r="E13" s="23">
        <v>20790</v>
      </c>
      <c r="F13" s="31">
        <f t="shared" si="1"/>
        <v>22184</v>
      </c>
      <c r="G13" s="46" t="s">
        <v>33</v>
      </c>
      <c r="H13" s="101">
        <v>47</v>
      </c>
      <c r="I13" s="101">
        <v>742</v>
      </c>
      <c r="J13" s="101">
        <v>141</v>
      </c>
      <c r="K13" s="101">
        <v>1915</v>
      </c>
      <c r="L13" s="101">
        <v>65</v>
      </c>
      <c r="M13" s="101">
        <v>0</v>
      </c>
      <c r="N13" s="101">
        <v>2</v>
      </c>
      <c r="O13" s="101">
        <v>4696</v>
      </c>
      <c r="P13" s="101">
        <v>0</v>
      </c>
      <c r="Q13" s="101">
        <v>9379</v>
      </c>
      <c r="R13" s="101">
        <v>1850</v>
      </c>
      <c r="S13" s="101">
        <v>0</v>
      </c>
      <c r="T13" s="101">
        <v>20</v>
      </c>
      <c r="U13" s="101">
        <v>0</v>
      </c>
      <c r="V13" s="101">
        <v>0</v>
      </c>
      <c r="W13" s="101">
        <v>213</v>
      </c>
      <c r="X13" s="101">
        <v>3114</v>
      </c>
      <c r="Y13" s="102"/>
      <c r="Z13" s="103" t="s">
        <v>235</v>
      </c>
      <c r="AA13" s="94" t="s">
        <v>111</v>
      </c>
      <c r="AB13" s="162">
        <f t="shared" si="2"/>
        <v>10329</v>
      </c>
    </row>
    <row r="14" spans="1:29" ht="53.25" customHeight="1" thickBot="1" x14ac:dyDescent="0.35">
      <c r="A14" s="25">
        <v>8</v>
      </c>
      <c r="B14" s="104" t="s">
        <v>121</v>
      </c>
      <c r="C14" s="105" t="s">
        <v>53</v>
      </c>
      <c r="D14" s="19">
        <v>10018</v>
      </c>
      <c r="E14" s="27">
        <v>3539</v>
      </c>
      <c r="F14" s="32">
        <f t="shared" si="1"/>
        <v>810</v>
      </c>
      <c r="G14" s="43" t="s">
        <v>36</v>
      </c>
      <c r="H14" s="106">
        <v>93</v>
      </c>
      <c r="I14" s="106">
        <v>202</v>
      </c>
      <c r="J14" s="106">
        <v>124</v>
      </c>
      <c r="K14" s="106">
        <v>5</v>
      </c>
      <c r="L14" s="106">
        <v>172</v>
      </c>
      <c r="M14" s="106">
        <v>3</v>
      </c>
      <c r="N14" s="107"/>
      <c r="O14" s="107"/>
      <c r="P14" s="106">
        <v>90</v>
      </c>
      <c r="Q14" s="107"/>
      <c r="R14" s="107"/>
      <c r="S14" s="107"/>
      <c r="T14" s="107"/>
      <c r="U14" s="107"/>
      <c r="V14" s="107"/>
      <c r="W14" s="106">
        <v>46</v>
      </c>
      <c r="X14" s="108">
        <v>75</v>
      </c>
      <c r="Y14" s="109" t="s">
        <v>43</v>
      </c>
      <c r="Z14" s="110"/>
      <c r="AA14" s="111" t="s">
        <v>236</v>
      </c>
      <c r="AB14" s="162">
        <f t="shared" si="2"/>
        <v>509</v>
      </c>
    </row>
    <row r="15" spans="1:29" ht="53.25" customHeight="1" thickBot="1" x14ac:dyDescent="0.35">
      <c r="A15" s="21">
        <v>9</v>
      </c>
      <c r="B15" s="112" t="s">
        <v>122</v>
      </c>
      <c r="C15" s="87" t="s">
        <v>54</v>
      </c>
      <c r="D15" s="33">
        <v>21733</v>
      </c>
      <c r="E15" s="34">
        <v>7674</v>
      </c>
      <c r="F15" s="28">
        <f t="shared" si="1"/>
        <v>6993</v>
      </c>
      <c r="G15" s="29" t="s">
        <v>36</v>
      </c>
      <c r="H15" s="84">
        <v>2</v>
      </c>
      <c r="I15" s="84">
        <v>86</v>
      </c>
      <c r="J15" s="84">
        <v>0</v>
      </c>
      <c r="K15" s="84">
        <v>21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6884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92">
        <v>0</v>
      </c>
      <c r="Z15" s="86">
        <v>0</v>
      </c>
      <c r="AA15" s="69" t="s">
        <v>242</v>
      </c>
      <c r="AB15" s="162">
        <f t="shared" si="2"/>
        <v>6972</v>
      </c>
    </row>
    <row r="16" spans="1:29" ht="53.25" customHeight="1" thickBot="1" x14ac:dyDescent="0.35">
      <c r="A16" s="35">
        <v>10</v>
      </c>
      <c r="B16" s="112" t="s">
        <v>123</v>
      </c>
      <c r="C16" s="87" t="s">
        <v>55</v>
      </c>
      <c r="D16" s="26">
        <v>7919</v>
      </c>
      <c r="E16" s="27">
        <v>2796</v>
      </c>
      <c r="F16" s="28">
        <f t="shared" si="1"/>
        <v>106</v>
      </c>
      <c r="G16" s="29" t="s">
        <v>36</v>
      </c>
      <c r="H16" s="84">
        <v>0</v>
      </c>
      <c r="I16" s="84">
        <v>14</v>
      </c>
      <c r="J16" s="84"/>
      <c r="K16" s="84"/>
      <c r="L16" s="84">
        <v>46</v>
      </c>
      <c r="M16" s="84"/>
      <c r="N16" s="84"/>
      <c r="O16" s="84"/>
      <c r="P16" s="84"/>
      <c r="Q16" s="84">
        <v>16</v>
      </c>
      <c r="R16" s="84"/>
      <c r="S16" s="84">
        <v>1</v>
      </c>
      <c r="T16" s="84"/>
      <c r="U16" s="84">
        <v>2</v>
      </c>
      <c r="V16" s="84"/>
      <c r="W16" s="84"/>
      <c r="X16" s="84">
        <v>27</v>
      </c>
      <c r="Y16" s="92"/>
      <c r="Z16" s="86"/>
      <c r="AA16" s="69" t="s">
        <v>227</v>
      </c>
      <c r="AB16" s="162">
        <f t="shared" si="2"/>
        <v>32</v>
      </c>
    </row>
    <row r="17" spans="1:28" ht="53.25" customHeight="1" thickBot="1" x14ac:dyDescent="0.35">
      <c r="A17" s="21">
        <v>11</v>
      </c>
      <c r="B17" s="112" t="s">
        <v>124</v>
      </c>
      <c r="C17" s="87" t="s">
        <v>56</v>
      </c>
      <c r="D17" s="26">
        <v>6785</v>
      </c>
      <c r="E17" s="27">
        <v>2396</v>
      </c>
      <c r="F17" s="28">
        <f t="shared" si="1"/>
        <v>9914</v>
      </c>
      <c r="G17" s="29" t="s">
        <v>33</v>
      </c>
      <c r="H17" s="84">
        <v>8844</v>
      </c>
      <c r="I17" s="84">
        <v>0</v>
      </c>
      <c r="J17" s="84">
        <v>0</v>
      </c>
      <c r="K17" s="84">
        <v>461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595</v>
      </c>
      <c r="R17" s="84">
        <v>0</v>
      </c>
      <c r="S17" s="84">
        <v>4</v>
      </c>
      <c r="T17" s="84">
        <v>7</v>
      </c>
      <c r="U17" s="84">
        <v>3</v>
      </c>
      <c r="V17" s="84">
        <v>0</v>
      </c>
      <c r="W17" s="84">
        <v>0</v>
      </c>
      <c r="X17" s="84">
        <v>0</v>
      </c>
      <c r="Y17" s="92"/>
      <c r="Z17" s="86"/>
      <c r="AA17" s="69" t="s">
        <v>109</v>
      </c>
      <c r="AB17" s="162">
        <f t="shared" si="2"/>
        <v>9449</v>
      </c>
    </row>
    <row r="18" spans="1:28" ht="53.25" customHeight="1" thickBot="1" x14ac:dyDescent="0.35">
      <c r="A18" s="35">
        <v>12</v>
      </c>
      <c r="B18" s="112" t="s">
        <v>125</v>
      </c>
      <c r="C18" s="87" t="s">
        <v>57</v>
      </c>
      <c r="D18" s="26">
        <v>1096</v>
      </c>
      <c r="E18" s="27">
        <v>390</v>
      </c>
      <c r="F18" s="28">
        <f t="shared" si="1"/>
        <v>1047</v>
      </c>
      <c r="G18" s="29" t="s">
        <v>33</v>
      </c>
      <c r="H18" s="28">
        <v>22</v>
      </c>
      <c r="I18" s="28">
        <v>4</v>
      </c>
      <c r="J18" s="28">
        <v>164</v>
      </c>
      <c r="K18" s="28">
        <v>0</v>
      </c>
      <c r="L18" s="28">
        <v>16</v>
      </c>
      <c r="M18" s="28">
        <v>0</v>
      </c>
      <c r="N18" s="28">
        <v>2</v>
      </c>
      <c r="O18" s="28">
        <v>14</v>
      </c>
      <c r="P18" s="28">
        <v>102</v>
      </c>
      <c r="Q18" s="28">
        <v>509</v>
      </c>
      <c r="R18" s="28">
        <v>0</v>
      </c>
      <c r="S18" s="28">
        <v>22</v>
      </c>
      <c r="T18" s="28">
        <v>0</v>
      </c>
      <c r="U18" s="28">
        <v>5</v>
      </c>
      <c r="V18" s="28">
        <v>112</v>
      </c>
      <c r="W18" s="28">
        <v>55</v>
      </c>
      <c r="X18" s="28">
        <v>20</v>
      </c>
      <c r="Y18" s="69" t="s">
        <v>237</v>
      </c>
      <c r="Z18" s="86"/>
      <c r="AA18" s="69" t="s">
        <v>35</v>
      </c>
      <c r="AB18" s="162">
        <f t="shared" si="2"/>
        <v>806</v>
      </c>
    </row>
    <row r="19" spans="1:28" ht="53.25" customHeight="1" thickBot="1" x14ac:dyDescent="0.35">
      <c r="A19" s="21">
        <v>13</v>
      </c>
      <c r="B19" s="112" t="s">
        <v>126</v>
      </c>
      <c r="C19" s="87" t="s">
        <v>58</v>
      </c>
      <c r="D19" s="26">
        <v>6574</v>
      </c>
      <c r="E19" s="27">
        <v>2322</v>
      </c>
      <c r="F19" s="28">
        <f t="shared" si="1"/>
        <v>2052</v>
      </c>
      <c r="G19" s="29" t="s">
        <v>36</v>
      </c>
      <c r="H19" s="113">
        <v>0</v>
      </c>
      <c r="I19" s="114">
        <v>886</v>
      </c>
      <c r="J19" s="114">
        <v>617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549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5">
        <v>0</v>
      </c>
      <c r="X19" s="114">
        <v>0</v>
      </c>
      <c r="Y19" s="116"/>
      <c r="Z19" s="86" t="s">
        <v>40</v>
      </c>
      <c r="AA19" s="69" t="s">
        <v>178</v>
      </c>
      <c r="AB19" s="162">
        <f t="shared" si="2"/>
        <v>2052</v>
      </c>
    </row>
    <row r="20" spans="1:28" ht="53.25" customHeight="1" thickBot="1" x14ac:dyDescent="0.35">
      <c r="A20" s="35">
        <v>14</v>
      </c>
      <c r="B20" s="117" t="s">
        <v>127</v>
      </c>
      <c r="C20" s="83" t="s">
        <v>59</v>
      </c>
      <c r="D20" s="36">
        <v>4631</v>
      </c>
      <c r="E20" s="37">
        <v>1638</v>
      </c>
      <c r="F20" s="28">
        <f t="shared" si="1"/>
        <v>1380</v>
      </c>
      <c r="G20" s="38" t="s">
        <v>36</v>
      </c>
      <c r="H20" s="118">
        <v>15</v>
      </c>
      <c r="I20" s="119">
        <v>206</v>
      </c>
      <c r="J20" s="119">
        <v>266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893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20" t="s">
        <v>41</v>
      </c>
      <c r="Z20" s="98" t="s">
        <v>41</v>
      </c>
      <c r="AA20" s="69" t="s">
        <v>233</v>
      </c>
      <c r="AB20" s="162">
        <f>H20+I20+J20+P20+Q20+T20+U20</f>
        <v>1380</v>
      </c>
    </row>
    <row r="21" spans="1:28" ht="53.25" customHeight="1" thickTop="1" thickBot="1" x14ac:dyDescent="0.35">
      <c r="A21" s="21">
        <v>15</v>
      </c>
      <c r="B21" s="112" t="s">
        <v>128</v>
      </c>
      <c r="C21" s="87" t="s">
        <v>60</v>
      </c>
      <c r="D21" s="26">
        <v>5226</v>
      </c>
      <c r="E21" s="27">
        <v>1848</v>
      </c>
      <c r="F21" s="28">
        <f t="shared" si="1"/>
        <v>108</v>
      </c>
      <c r="G21" s="29" t="s">
        <v>36</v>
      </c>
      <c r="H21" s="24">
        <v>80</v>
      </c>
      <c r="I21" s="24"/>
      <c r="J21" s="24"/>
      <c r="K21" s="24">
        <v>15</v>
      </c>
      <c r="L21" s="24">
        <v>12</v>
      </c>
      <c r="M21" s="24"/>
      <c r="N21" s="24"/>
      <c r="O21" s="24"/>
      <c r="P21" s="24"/>
      <c r="Q21" s="24"/>
      <c r="R21" s="24"/>
      <c r="S21" s="24">
        <v>1</v>
      </c>
      <c r="T21" s="24">
        <v>0</v>
      </c>
      <c r="U21" s="24">
        <v>0</v>
      </c>
      <c r="V21" s="24"/>
      <c r="W21" s="24"/>
      <c r="X21" s="24"/>
      <c r="Y21" s="121"/>
      <c r="Z21" s="86"/>
      <c r="AA21" s="69" t="s">
        <v>212</v>
      </c>
      <c r="AB21" s="162">
        <f t="shared" si="2"/>
        <v>80</v>
      </c>
    </row>
    <row r="22" spans="1:28" ht="53.25" customHeight="1" thickBot="1" x14ac:dyDescent="0.35">
      <c r="A22" s="35">
        <v>16</v>
      </c>
      <c r="B22" s="112" t="s">
        <v>129</v>
      </c>
      <c r="C22" s="83" t="s">
        <v>61</v>
      </c>
      <c r="D22" s="36">
        <v>9901</v>
      </c>
      <c r="E22" s="37">
        <v>3498</v>
      </c>
      <c r="F22" s="28">
        <f t="shared" si="1"/>
        <v>33</v>
      </c>
      <c r="G22" s="29" t="s">
        <v>36</v>
      </c>
      <c r="H22" s="122">
        <v>12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15</v>
      </c>
      <c r="P22" s="122">
        <v>0</v>
      </c>
      <c r="Q22" s="122">
        <v>6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3"/>
      <c r="X22" s="123"/>
      <c r="Y22" s="124"/>
      <c r="Z22" s="86"/>
      <c r="AA22" s="69" t="s">
        <v>230</v>
      </c>
      <c r="AB22" s="162">
        <f t="shared" si="2"/>
        <v>18</v>
      </c>
    </row>
    <row r="23" spans="1:28" ht="53.25" customHeight="1" thickBot="1" x14ac:dyDescent="0.35">
      <c r="A23" s="21">
        <v>17</v>
      </c>
      <c r="B23" s="112" t="s">
        <v>130</v>
      </c>
      <c r="C23" s="87" t="s">
        <v>62</v>
      </c>
      <c r="D23" s="19">
        <v>14352</v>
      </c>
      <c r="E23" s="27">
        <v>5068</v>
      </c>
      <c r="F23" s="39">
        <f t="shared" si="1"/>
        <v>3633</v>
      </c>
      <c r="G23" s="38" t="s">
        <v>36</v>
      </c>
      <c r="H23" s="125">
        <v>41</v>
      </c>
      <c r="I23" s="126">
        <v>0</v>
      </c>
      <c r="J23" s="96">
        <v>4</v>
      </c>
      <c r="K23" s="96">
        <v>92</v>
      </c>
      <c r="L23" s="96">
        <v>1</v>
      </c>
      <c r="M23" s="96">
        <v>0</v>
      </c>
      <c r="N23" s="96">
        <v>0</v>
      </c>
      <c r="O23" s="96">
        <v>0</v>
      </c>
      <c r="P23" s="96">
        <v>1</v>
      </c>
      <c r="Q23" s="96">
        <v>2337</v>
      </c>
      <c r="R23" s="96">
        <v>7</v>
      </c>
      <c r="S23" s="96">
        <v>0</v>
      </c>
      <c r="T23" s="96">
        <v>0</v>
      </c>
      <c r="U23" s="96">
        <v>0</v>
      </c>
      <c r="V23" s="96">
        <v>0</v>
      </c>
      <c r="W23" s="96">
        <v>1121</v>
      </c>
      <c r="X23" s="127">
        <v>29</v>
      </c>
      <c r="Y23" s="128"/>
      <c r="Z23" s="129" t="s">
        <v>184</v>
      </c>
      <c r="AA23" s="80" t="s">
        <v>213</v>
      </c>
      <c r="AB23" s="162">
        <f t="shared" si="2"/>
        <v>2383</v>
      </c>
    </row>
    <row r="24" spans="1:28" ht="53.25" customHeight="1" thickBot="1" x14ac:dyDescent="0.35">
      <c r="A24" s="35">
        <v>18</v>
      </c>
      <c r="B24" s="112" t="s">
        <v>131</v>
      </c>
      <c r="C24" s="100" t="s">
        <v>63</v>
      </c>
      <c r="D24" s="33">
        <v>1579</v>
      </c>
      <c r="E24" s="34">
        <v>558</v>
      </c>
      <c r="F24" s="28">
        <f t="shared" si="1"/>
        <v>601</v>
      </c>
      <c r="G24" s="29" t="s">
        <v>33</v>
      </c>
      <c r="H24" s="84">
        <v>36</v>
      </c>
      <c r="I24" s="84">
        <v>235</v>
      </c>
      <c r="J24" s="84">
        <v>41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269</v>
      </c>
      <c r="R24" s="84">
        <v>10</v>
      </c>
      <c r="S24" s="84">
        <v>0</v>
      </c>
      <c r="T24" s="84">
        <v>0</v>
      </c>
      <c r="U24" s="84">
        <v>0</v>
      </c>
      <c r="V24" s="84">
        <v>0</v>
      </c>
      <c r="W24" s="84">
        <v>10</v>
      </c>
      <c r="X24" s="84">
        <v>0</v>
      </c>
      <c r="Y24" s="130">
        <v>0</v>
      </c>
      <c r="Z24" s="86" t="s">
        <v>225</v>
      </c>
      <c r="AA24" s="69" t="s">
        <v>226</v>
      </c>
      <c r="AB24" s="162">
        <f t="shared" si="2"/>
        <v>581</v>
      </c>
    </row>
    <row r="25" spans="1:28" ht="53.25" customHeight="1" thickBot="1" x14ac:dyDescent="0.35">
      <c r="A25" s="21">
        <v>19</v>
      </c>
      <c r="B25" s="112" t="s">
        <v>132</v>
      </c>
      <c r="C25" s="87" t="s">
        <v>64</v>
      </c>
      <c r="D25" s="26">
        <v>2226</v>
      </c>
      <c r="E25" s="27">
        <v>786</v>
      </c>
      <c r="F25" s="28">
        <f t="shared" ref="F25:F36" si="3">SUM(H25:X25)</f>
        <v>519</v>
      </c>
      <c r="G25" s="29" t="s">
        <v>36</v>
      </c>
      <c r="H25" s="84">
        <v>6</v>
      </c>
      <c r="I25" s="84">
        <v>235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278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92"/>
      <c r="Z25" s="86"/>
      <c r="AA25" s="69" t="s">
        <v>210</v>
      </c>
      <c r="AB25" s="162">
        <f t="shared" si="2"/>
        <v>519</v>
      </c>
    </row>
    <row r="26" spans="1:28" ht="53.25" customHeight="1" thickBot="1" x14ac:dyDescent="0.35">
      <c r="A26" s="35">
        <v>20</v>
      </c>
      <c r="B26" s="112" t="s">
        <v>133</v>
      </c>
      <c r="C26" s="87" t="s">
        <v>65</v>
      </c>
      <c r="D26" s="26">
        <v>8190</v>
      </c>
      <c r="E26" s="27">
        <v>2892</v>
      </c>
      <c r="F26" s="28">
        <f t="shared" si="3"/>
        <v>261</v>
      </c>
      <c r="G26" s="29" t="s">
        <v>36</v>
      </c>
      <c r="H26" s="28">
        <v>0</v>
      </c>
      <c r="I26" s="28">
        <v>2</v>
      </c>
      <c r="J26" s="28">
        <v>1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163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95</v>
      </c>
      <c r="Y26" s="69" t="s">
        <v>182</v>
      </c>
      <c r="Z26" s="86"/>
      <c r="AA26" s="91" t="s">
        <v>183</v>
      </c>
      <c r="AB26" s="162">
        <f t="shared" si="2"/>
        <v>166</v>
      </c>
    </row>
    <row r="27" spans="1:28" ht="53.25" customHeight="1" thickBot="1" x14ac:dyDescent="0.35">
      <c r="A27" s="21">
        <v>21</v>
      </c>
      <c r="B27" s="112" t="s">
        <v>134</v>
      </c>
      <c r="C27" s="87" t="s">
        <v>66</v>
      </c>
      <c r="D27" s="26">
        <v>5302</v>
      </c>
      <c r="E27" s="27">
        <v>1872</v>
      </c>
      <c r="F27" s="28">
        <f t="shared" si="3"/>
        <v>1669</v>
      </c>
      <c r="G27" s="29" t="s">
        <v>36</v>
      </c>
      <c r="H27" s="84">
        <v>59</v>
      </c>
      <c r="I27" s="84">
        <v>500</v>
      </c>
      <c r="J27" s="84">
        <v>49</v>
      </c>
      <c r="K27" s="84">
        <v>1</v>
      </c>
      <c r="L27" s="84">
        <v>12</v>
      </c>
      <c r="M27" s="84">
        <v>0</v>
      </c>
      <c r="N27" s="84">
        <v>0</v>
      </c>
      <c r="O27" s="84">
        <v>0</v>
      </c>
      <c r="P27" s="84">
        <v>0</v>
      </c>
      <c r="Q27" s="84">
        <v>918</v>
      </c>
      <c r="R27" s="84">
        <v>11</v>
      </c>
      <c r="S27" s="84">
        <v>91</v>
      </c>
      <c r="T27" s="84">
        <v>0</v>
      </c>
      <c r="U27" s="84">
        <v>0</v>
      </c>
      <c r="V27" s="84">
        <v>28</v>
      </c>
      <c r="W27" s="84">
        <v>0</v>
      </c>
      <c r="X27" s="84">
        <v>0</v>
      </c>
      <c r="Y27" s="92">
        <v>0</v>
      </c>
      <c r="Z27" s="86"/>
      <c r="AA27" s="69" t="s">
        <v>107</v>
      </c>
      <c r="AB27" s="162">
        <f t="shared" si="2"/>
        <v>1526</v>
      </c>
    </row>
    <row r="28" spans="1:28" ht="53.25" customHeight="1" thickBot="1" x14ac:dyDescent="0.35">
      <c r="A28" s="35">
        <v>22</v>
      </c>
      <c r="B28" s="112" t="s">
        <v>135</v>
      </c>
      <c r="C28" s="87" t="s">
        <v>67</v>
      </c>
      <c r="D28" s="26">
        <v>3205</v>
      </c>
      <c r="E28" s="27">
        <v>1134</v>
      </c>
      <c r="F28" s="28">
        <f t="shared" si="3"/>
        <v>1317</v>
      </c>
      <c r="G28" s="29" t="s">
        <v>33</v>
      </c>
      <c r="H28" s="131">
        <v>0</v>
      </c>
      <c r="I28" s="84">
        <v>9</v>
      </c>
      <c r="J28" s="84">
        <v>20</v>
      </c>
      <c r="K28" s="84">
        <v>89</v>
      </c>
      <c r="L28" s="84"/>
      <c r="M28" s="84"/>
      <c r="N28" s="84">
        <v>2</v>
      </c>
      <c r="O28" s="84"/>
      <c r="P28" s="84"/>
      <c r="Q28" s="84">
        <v>991</v>
      </c>
      <c r="R28" s="84"/>
      <c r="S28" s="84"/>
      <c r="T28" s="84"/>
      <c r="U28" s="84"/>
      <c r="V28" s="84"/>
      <c r="W28" s="84">
        <v>206</v>
      </c>
      <c r="X28" s="132"/>
      <c r="Y28" s="133"/>
      <c r="Z28" s="86"/>
      <c r="AA28" s="69" t="s">
        <v>181</v>
      </c>
      <c r="AB28" s="162">
        <f t="shared" si="2"/>
        <v>1020</v>
      </c>
    </row>
    <row r="29" spans="1:28" ht="53.25" customHeight="1" thickBot="1" x14ac:dyDescent="0.35">
      <c r="A29" s="21">
        <v>23</v>
      </c>
      <c r="B29" s="112" t="s">
        <v>136</v>
      </c>
      <c r="C29" s="87" t="s">
        <v>68</v>
      </c>
      <c r="D29" s="26">
        <v>3321</v>
      </c>
      <c r="E29" s="27">
        <v>1176</v>
      </c>
      <c r="F29" s="28">
        <f t="shared" si="3"/>
        <v>2780</v>
      </c>
      <c r="G29" s="29" t="s">
        <v>33</v>
      </c>
      <c r="H29" s="84">
        <v>97</v>
      </c>
      <c r="I29" s="84">
        <v>374</v>
      </c>
      <c r="J29" s="84">
        <v>189</v>
      </c>
      <c r="K29" s="84">
        <v>14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359</v>
      </c>
      <c r="R29" s="84">
        <v>0</v>
      </c>
      <c r="S29" s="84">
        <v>0</v>
      </c>
      <c r="T29" s="84">
        <v>0</v>
      </c>
      <c r="U29" s="84">
        <v>0</v>
      </c>
      <c r="V29" s="84">
        <v>1700</v>
      </c>
      <c r="W29" s="84">
        <v>25</v>
      </c>
      <c r="X29" s="84">
        <v>22</v>
      </c>
      <c r="Y29" s="130">
        <v>0</v>
      </c>
      <c r="Z29" s="86"/>
      <c r="AA29" s="69" t="s">
        <v>207</v>
      </c>
      <c r="AB29" s="162">
        <f t="shared" si="2"/>
        <v>1019</v>
      </c>
    </row>
    <row r="30" spans="1:28" ht="53.25" customHeight="1" thickBot="1" x14ac:dyDescent="0.35">
      <c r="A30" s="35">
        <v>24</v>
      </c>
      <c r="B30" s="112" t="s">
        <v>137</v>
      </c>
      <c r="C30" s="87" t="s">
        <v>69</v>
      </c>
      <c r="D30" s="26">
        <v>25191</v>
      </c>
      <c r="E30" s="27">
        <v>8892</v>
      </c>
      <c r="F30" s="28">
        <f t="shared" si="3"/>
        <v>2806</v>
      </c>
      <c r="G30" s="29" t="s">
        <v>36</v>
      </c>
      <c r="H30" s="84">
        <v>24</v>
      </c>
      <c r="I30" s="84">
        <v>1435</v>
      </c>
      <c r="J30" s="84">
        <v>0</v>
      </c>
      <c r="K30" s="84">
        <v>134</v>
      </c>
      <c r="L30" s="84">
        <v>240</v>
      </c>
      <c r="M30" s="84">
        <v>1</v>
      </c>
      <c r="N30" s="84">
        <v>1</v>
      </c>
      <c r="O30" s="84">
        <v>861</v>
      </c>
      <c r="P30" s="84">
        <v>46</v>
      </c>
      <c r="Q30" s="84">
        <v>13</v>
      </c>
      <c r="R30" s="84">
        <v>0</v>
      </c>
      <c r="S30" s="84">
        <v>3</v>
      </c>
      <c r="T30" s="84">
        <v>0</v>
      </c>
      <c r="U30" s="84">
        <v>0</v>
      </c>
      <c r="V30" s="84">
        <v>0</v>
      </c>
      <c r="W30" s="84">
        <v>48</v>
      </c>
      <c r="X30" s="84">
        <v>0</v>
      </c>
      <c r="Y30" s="92"/>
      <c r="Z30" s="86" t="s">
        <v>222</v>
      </c>
      <c r="AA30" s="69" t="s">
        <v>37</v>
      </c>
      <c r="AB30" s="162">
        <f t="shared" si="2"/>
        <v>1518</v>
      </c>
    </row>
    <row r="31" spans="1:28" ht="53.25" customHeight="1" thickBot="1" x14ac:dyDescent="0.35">
      <c r="A31" s="21">
        <v>25</v>
      </c>
      <c r="B31" s="112" t="s">
        <v>138</v>
      </c>
      <c r="C31" s="87" t="s">
        <v>70</v>
      </c>
      <c r="D31" s="26">
        <v>4827</v>
      </c>
      <c r="E31" s="27">
        <v>1704</v>
      </c>
      <c r="F31" s="28">
        <f t="shared" si="3"/>
        <v>822</v>
      </c>
      <c r="G31" s="29" t="s">
        <v>36</v>
      </c>
      <c r="H31" s="28">
        <v>270</v>
      </c>
      <c r="I31" s="28">
        <v>534</v>
      </c>
      <c r="J31" s="28"/>
      <c r="K31" s="28"/>
      <c r="L31" s="28"/>
      <c r="M31" s="28"/>
      <c r="N31" s="28"/>
      <c r="O31" s="28"/>
      <c r="P31" s="28"/>
      <c r="Q31" s="28"/>
      <c r="R31" s="28"/>
      <c r="S31" s="28">
        <v>1</v>
      </c>
      <c r="T31" s="28"/>
      <c r="U31" s="28"/>
      <c r="V31" s="28"/>
      <c r="W31" s="28">
        <v>17</v>
      </c>
      <c r="X31" s="28"/>
      <c r="Y31" s="69"/>
      <c r="Z31" s="86"/>
      <c r="AA31" s="69" t="s">
        <v>175</v>
      </c>
      <c r="AB31" s="162">
        <f t="shared" si="2"/>
        <v>804</v>
      </c>
    </row>
    <row r="32" spans="1:28" ht="53.25" customHeight="1" thickBot="1" x14ac:dyDescent="0.35">
      <c r="A32" s="35">
        <v>26</v>
      </c>
      <c r="B32" s="112" t="s">
        <v>139</v>
      </c>
      <c r="C32" s="87" t="s">
        <v>71</v>
      </c>
      <c r="D32" s="26">
        <v>8445</v>
      </c>
      <c r="E32" s="27">
        <v>2982</v>
      </c>
      <c r="F32" s="28">
        <f t="shared" si="3"/>
        <v>608</v>
      </c>
      <c r="G32" s="29" t="s">
        <v>36</v>
      </c>
      <c r="H32" s="28">
        <v>0</v>
      </c>
      <c r="I32" s="28">
        <v>2</v>
      </c>
      <c r="J32" s="28">
        <v>1</v>
      </c>
      <c r="K32" s="28">
        <v>7</v>
      </c>
      <c r="L32" s="28">
        <v>4</v>
      </c>
      <c r="M32" s="28">
        <v>0</v>
      </c>
      <c r="N32" s="28">
        <v>0</v>
      </c>
      <c r="O32" s="28">
        <v>3</v>
      </c>
      <c r="P32" s="28">
        <v>0</v>
      </c>
      <c r="Q32" s="28">
        <v>0</v>
      </c>
      <c r="R32" s="28">
        <v>0</v>
      </c>
      <c r="S32" s="28">
        <v>0</v>
      </c>
      <c r="T32" s="28">
        <v>1</v>
      </c>
      <c r="U32" s="134">
        <v>0</v>
      </c>
      <c r="V32" s="28">
        <v>494</v>
      </c>
      <c r="W32" s="28">
        <v>96</v>
      </c>
      <c r="X32" s="28">
        <v>0</v>
      </c>
      <c r="Y32" s="69" t="s">
        <v>41</v>
      </c>
      <c r="Z32" s="86" t="s">
        <v>41</v>
      </c>
      <c r="AA32" s="69" t="s">
        <v>203</v>
      </c>
      <c r="AB32" s="162">
        <f t="shared" si="2"/>
        <v>4</v>
      </c>
    </row>
    <row r="33" spans="1:28" ht="53.25" customHeight="1" thickBot="1" x14ac:dyDescent="0.35">
      <c r="A33" s="21">
        <v>27</v>
      </c>
      <c r="B33" s="112" t="s">
        <v>140</v>
      </c>
      <c r="C33" s="87" t="s">
        <v>72</v>
      </c>
      <c r="D33" s="26">
        <v>3993</v>
      </c>
      <c r="E33" s="27">
        <v>1410</v>
      </c>
      <c r="F33" s="40">
        <f t="shared" si="3"/>
        <v>991</v>
      </c>
      <c r="G33" s="41" t="s">
        <v>36</v>
      </c>
      <c r="H33" s="135">
        <v>231</v>
      </c>
      <c r="I33" s="136">
        <v>304</v>
      </c>
      <c r="J33" s="136">
        <v>85</v>
      </c>
      <c r="K33" s="136">
        <v>17</v>
      </c>
      <c r="L33" s="136">
        <v>68</v>
      </c>
      <c r="M33" s="136">
        <v>20</v>
      </c>
      <c r="N33" s="136">
        <v>5</v>
      </c>
      <c r="O33" s="136">
        <v>5</v>
      </c>
      <c r="P33" s="136">
        <v>2</v>
      </c>
      <c r="Q33" s="136">
        <v>15</v>
      </c>
      <c r="R33" s="136">
        <v>28</v>
      </c>
      <c r="S33" s="136">
        <v>10</v>
      </c>
      <c r="T33" s="136">
        <v>0</v>
      </c>
      <c r="U33" s="136">
        <v>5</v>
      </c>
      <c r="V33" s="136">
        <v>113</v>
      </c>
      <c r="W33" s="136">
        <v>83</v>
      </c>
      <c r="X33" s="136">
        <v>0</v>
      </c>
      <c r="Y33" s="137"/>
      <c r="Z33" s="138"/>
      <c r="AA33" s="137" t="s">
        <v>223</v>
      </c>
      <c r="AB33" s="162">
        <f t="shared" si="2"/>
        <v>642</v>
      </c>
    </row>
    <row r="34" spans="1:28" ht="53.25" customHeight="1" thickBot="1" x14ac:dyDescent="0.35">
      <c r="A34" s="35">
        <v>28</v>
      </c>
      <c r="B34" s="112" t="s">
        <v>141</v>
      </c>
      <c r="C34" s="87" t="s">
        <v>73</v>
      </c>
      <c r="D34" s="26">
        <v>3134</v>
      </c>
      <c r="E34" s="27">
        <v>1110</v>
      </c>
      <c r="F34" s="28">
        <f t="shared" si="3"/>
        <v>293</v>
      </c>
      <c r="G34" s="29" t="s">
        <v>36</v>
      </c>
      <c r="H34" s="84">
        <v>1</v>
      </c>
      <c r="I34" s="84">
        <v>9</v>
      </c>
      <c r="J34" s="84">
        <v>7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181</v>
      </c>
      <c r="R34" s="84">
        <v>0</v>
      </c>
      <c r="S34" s="84">
        <v>0</v>
      </c>
      <c r="T34" s="84">
        <v>0</v>
      </c>
      <c r="U34" s="84">
        <v>8</v>
      </c>
      <c r="V34" s="84">
        <v>0</v>
      </c>
      <c r="W34" s="84">
        <v>79</v>
      </c>
      <c r="X34" s="84">
        <v>8</v>
      </c>
      <c r="Y34" s="130">
        <v>0</v>
      </c>
      <c r="Z34" s="86">
        <v>0</v>
      </c>
      <c r="AA34" s="69" t="s">
        <v>205</v>
      </c>
      <c r="AB34" s="162">
        <f t="shared" si="2"/>
        <v>206</v>
      </c>
    </row>
    <row r="35" spans="1:28" ht="53.25" customHeight="1" thickBot="1" x14ac:dyDescent="0.35">
      <c r="A35" s="21">
        <v>29</v>
      </c>
      <c r="B35" s="112" t="s">
        <v>142</v>
      </c>
      <c r="C35" s="87" t="s">
        <v>74</v>
      </c>
      <c r="D35" s="26">
        <v>1844</v>
      </c>
      <c r="E35" s="27">
        <v>654</v>
      </c>
      <c r="F35" s="28">
        <f t="shared" si="3"/>
        <v>1216</v>
      </c>
      <c r="G35" s="29" t="s">
        <v>33</v>
      </c>
      <c r="H35" s="28">
        <v>0</v>
      </c>
      <c r="I35" s="28">
        <v>551</v>
      </c>
      <c r="J35" s="28">
        <v>8</v>
      </c>
      <c r="K35" s="28">
        <v>270</v>
      </c>
      <c r="L35" s="28">
        <v>1</v>
      </c>
      <c r="M35" s="28">
        <v>0</v>
      </c>
      <c r="N35" s="28">
        <v>0</v>
      </c>
      <c r="O35" s="28">
        <v>3</v>
      </c>
      <c r="P35" s="28">
        <v>38</v>
      </c>
      <c r="Q35" s="28">
        <v>119</v>
      </c>
      <c r="R35" s="28">
        <v>0</v>
      </c>
      <c r="S35" s="28">
        <v>0</v>
      </c>
      <c r="T35" s="28">
        <v>0</v>
      </c>
      <c r="U35" s="84">
        <v>0</v>
      </c>
      <c r="V35" s="28">
        <v>0</v>
      </c>
      <c r="W35" s="28">
        <v>226</v>
      </c>
      <c r="X35" s="28">
        <v>0</v>
      </c>
      <c r="Y35" s="69"/>
      <c r="Z35" s="86"/>
      <c r="AA35" s="69" t="s">
        <v>108</v>
      </c>
      <c r="AB35" s="162">
        <f t="shared" si="2"/>
        <v>716</v>
      </c>
    </row>
    <row r="36" spans="1:28" ht="53.25" customHeight="1" thickBot="1" x14ac:dyDescent="0.35">
      <c r="A36" s="35">
        <v>30</v>
      </c>
      <c r="B36" s="112" t="s">
        <v>143</v>
      </c>
      <c r="C36" s="87" t="s">
        <v>75</v>
      </c>
      <c r="D36" s="26">
        <v>2427</v>
      </c>
      <c r="E36" s="27">
        <v>858</v>
      </c>
      <c r="F36" s="28">
        <f t="shared" si="3"/>
        <v>192</v>
      </c>
      <c r="G36" s="29" t="s">
        <v>36</v>
      </c>
      <c r="H36" s="139">
        <v>0</v>
      </c>
      <c r="I36" s="139">
        <f>10+1</f>
        <v>11</v>
      </c>
      <c r="J36" s="139">
        <f>44+14+17+8</f>
        <v>83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f>57+2+9+8+9+2+10</f>
        <v>97</v>
      </c>
      <c r="W36" s="139">
        <v>0</v>
      </c>
      <c r="X36" s="139">
        <v>1</v>
      </c>
      <c r="Y36" s="140">
        <v>0</v>
      </c>
      <c r="Z36" s="141"/>
      <c r="AA36" s="69" t="s">
        <v>112</v>
      </c>
      <c r="AB36" s="162">
        <f t="shared" si="2"/>
        <v>94</v>
      </c>
    </row>
    <row r="37" spans="1:28" ht="53.25" customHeight="1" thickBot="1" x14ac:dyDescent="0.35">
      <c r="A37" s="21">
        <v>31</v>
      </c>
      <c r="B37" s="99" t="s">
        <v>144</v>
      </c>
      <c r="C37" s="93" t="s">
        <v>76</v>
      </c>
      <c r="D37" s="22">
        <v>6908</v>
      </c>
      <c r="E37" s="23">
        <v>2442</v>
      </c>
      <c r="F37" s="28">
        <f>SUM(H37:X37)</f>
        <v>835</v>
      </c>
      <c r="G37" s="29" t="s">
        <v>36</v>
      </c>
      <c r="H37" s="84">
        <v>245</v>
      </c>
      <c r="I37" s="84">
        <v>0</v>
      </c>
      <c r="J37" s="84">
        <v>149</v>
      </c>
      <c r="K37" s="84">
        <v>290</v>
      </c>
      <c r="L37" s="84">
        <v>151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92"/>
      <c r="Z37" s="86"/>
      <c r="AA37" s="69" t="s">
        <v>200</v>
      </c>
      <c r="AB37" s="162">
        <f t="shared" si="2"/>
        <v>394</v>
      </c>
    </row>
    <row r="38" spans="1:28" ht="53.25" customHeight="1" thickBot="1" x14ac:dyDescent="0.35">
      <c r="A38" s="35">
        <v>32</v>
      </c>
      <c r="B38" s="112" t="s">
        <v>145</v>
      </c>
      <c r="C38" s="87" t="s">
        <v>77</v>
      </c>
      <c r="D38" s="26">
        <v>5593</v>
      </c>
      <c r="E38" s="27">
        <v>1974</v>
      </c>
      <c r="F38" s="28">
        <f t="shared" ref="F38:F53" si="4">SUM(H38:X38)</f>
        <v>3128</v>
      </c>
      <c r="G38" s="29" t="s">
        <v>33</v>
      </c>
      <c r="H38" s="84">
        <v>0</v>
      </c>
      <c r="I38" s="84">
        <v>87</v>
      </c>
      <c r="J38" s="84">
        <v>4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69</v>
      </c>
      <c r="Q38" s="84">
        <v>2922</v>
      </c>
      <c r="R38" s="84">
        <v>26</v>
      </c>
      <c r="S38" s="84">
        <v>0</v>
      </c>
      <c r="T38" s="84">
        <v>0</v>
      </c>
      <c r="U38" s="84">
        <v>0</v>
      </c>
      <c r="V38" s="84">
        <v>20</v>
      </c>
      <c r="W38" s="84">
        <v>0</v>
      </c>
      <c r="X38" s="84">
        <v>0</v>
      </c>
      <c r="Y38" s="92">
        <v>0</v>
      </c>
      <c r="Z38" s="86"/>
      <c r="AA38" s="69" t="s">
        <v>204</v>
      </c>
      <c r="AB38" s="162">
        <f t="shared" si="2"/>
        <v>3082</v>
      </c>
    </row>
    <row r="39" spans="1:28" ht="53.25" customHeight="1" thickBot="1" x14ac:dyDescent="0.35">
      <c r="A39" s="21">
        <v>33</v>
      </c>
      <c r="B39" s="112" t="s">
        <v>146</v>
      </c>
      <c r="C39" s="87" t="s">
        <v>78</v>
      </c>
      <c r="D39" s="26">
        <v>4066</v>
      </c>
      <c r="E39" s="27">
        <v>1437</v>
      </c>
      <c r="F39" s="28">
        <f t="shared" si="4"/>
        <v>736</v>
      </c>
      <c r="G39" s="29" t="s">
        <v>36</v>
      </c>
      <c r="H39" s="122">
        <v>18</v>
      </c>
      <c r="I39" s="122">
        <v>478</v>
      </c>
      <c r="J39" s="122">
        <v>51</v>
      </c>
      <c r="K39" s="122">
        <v>66</v>
      </c>
      <c r="L39" s="122">
        <v>45</v>
      </c>
      <c r="M39" s="122">
        <v>5</v>
      </c>
      <c r="N39" s="122">
        <v>0</v>
      </c>
      <c r="O39" s="122">
        <v>0</v>
      </c>
      <c r="P39" s="122">
        <v>6</v>
      </c>
      <c r="Q39" s="122">
        <v>49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11</v>
      </c>
      <c r="X39" s="122">
        <v>7</v>
      </c>
      <c r="Y39" s="92"/>
      <c r="Z39" s="86"/>
      <c r="AA39" s="69" t="s">
        <v>228</v>
      </c>
      <c r="AB39" s="162">
        <f t="shared" si="2"/>
        <v>602</v>
      </c>
    </row>
    <row r="40" spans="1:28" ht="53.25" customHeight="1" thickBot="1" x14ac:dyDescent="0.35">
      <c r="A40" s="35">
        <v>34</v>
      </c>
      <c r="B40" s="112" t="s">
        <v>147</v>
      </c>
      <c r="C40" s="87" t="s">
        <v>79</v>
      </c>
      <c r="D40" s="26">
        <v>2338</v>
      </c>
      <c r="E40" s="27">
        <v>828</v>
      </c>
      <c r="F40" s="20">
        <f t="shared" si="4"/>
        <v>801</v>
      </c>
      <c r="G40" s="42" t="s">
        <v>36</v>
      </c>
      <c r="H40" s="95">
        <v>0</v>
      </c>
      <c r="I40" s="96">
        <v>585</v>
      </c>
      <c r="J40" s="96">
        <v>117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93</v>
      </c>
      <c r="R40" s="96">
        <v>6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127">
        <v>0</v>
      </c>
      <c r="Y40" s="98"/>
      <c r="Z40" s="142" t="s">
        <v>241</v>
      </c>
      <c r="AA40" s="80" t="s">
        <v>219</v>
      </c>
      <c r="AB40" s="162">
        <f t="shared" si="2"/>
        <v>795</v>
      </c>
    </row>
    <row r="41" spans="1:28" ht="53.25" customHeight="1" thickBot="1" x14ac:dyDescent="0.35">
      <c r="A41" s="21">
        <v>35</v>
      </c>
      <c r="B41" s="112" t="s">
        <v>148</v>
      </c>
      <c r="C41" s="87" t="s">
        <v>80</v>
      </c>
      <c r="D41" s="26">
        <v>6819</v>
      </c>
      <c r="E41" s="27">
        <v>2408</v>
      </c>
      <c r="F41" s="28">
        <f t="shared" si="4"/>
        <v>305</v>
      </c>
      <c r="G41" s="43" t="s">
        <v>36</v>
      </c>
      <c r="H41" s="84">
        <v>0</v>
      </c>
      <c r="I41" s="84">
        <v>0</v>
      </c>
      <c r="J41" s="84">
        <v>43</v>
      </c>
      <c r="K41" s="84">
        <v>12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213</v>
      </c>
      <c r="X41" s="84">
        <v>37</v>
      </c>
      <c r="Y41" s="92">
        <v>0</v>
      </c>
      <c r="Z41" s="86"/>
      <c r="AA41" s="69" t="s">
        <v>211</v>
      </c>
      <c r="AB41" s="162">
        <f t="shared" si="2"/>
        <v>43</v>
      </c>
    </row>
    <row r="42" spans="1:28" ht="53.25" customHeight="1" thickBot="1" x14ac:dyDescent="0.35">
      <c r="A42" s="35">
        <v>36</v>
      </c>
      <c r="B42" s="112" t="s">
        <v>149</v>
      </c>
      <c r="C42" s="87" t="s">
        <v>81</v>
      </c>
      <c r="D42" s="26">
        <v>24233</v>
      </c>
      <c r="E42" s="27">
        <v>8550</v>
      </c>
      <c r="F42" s="28">
        <f t="shared" si="4"/>
        <v>4106</v>
      </c>
      <c r="G42" s="29" t="s">
        <v>36</v>
      </c>
      <c r="H42" s="28">
        <v>78</v>
      </c>
      <c r="I42" s="28">
        <v>219</v>
      </c>
      <c r="J42" s="28">
        <v>87</v>
      </c>
      <c r="K42" s="28">
        <v>2</v>
      </c>
      <c r="L42" s="28">
        <v>0</v>
      </c>
      <c r="M42" s="28">
        <v>2</v>
      </c>
      <c r="N42" s="28">
        <v>0</v>
      </c>
      <c r="O42" s="28">
        <v>7</v>
      </c>
      <c r="P42" s="28">
        <v>1</v>
      </c>
      <c r="Q42" s="28">
        <v>3534</v>
      </c>
      <c r="R42" s="28">
        <v>82</v>
      </c>
      <c r="S42" s="28">
        <v>12</v>
      </c>
      <c r="T42" s="28">
        <v>5</v>
      </c>
      <c r="U42" s="84">
        <v>4</v>
      </c>
      <c r="V42" s="28">
        <v>3</v>
      </c>
      <c r="W42" s="28">
        <v>0</v>
      </c>
      <c r="X42" s="28">
        <v>70</v>
      </c>
      <c r="Y42" s="69" t="s">
        <v>196</v>
      </c>
      <c r="Z42" s="86"/>
      <c r="AA42" s="69" t="s">
        <v>244</v>
      </c>
      <c r="AB42" s="162">
        <f t="shared" si="2"/>
        <v>3928</v>
      </c>
    </row>
    <row r="43" spans="1:28" ht="53.25" customHeight="1" thickBot="1" x14ac:dyDescent="0.35">
      <c r="A43" s="21">
        <v>37</v>
      </c>
      <c r="B43" s="112" t="s">
        <v>150</v>
      </c>
      <c r="C43" s="87" t="s">
        <v>82</v>
      </c>
      <c r="D43" s="26">
        <v>4810</v>
      </c>
      <c r="E43" s="27">
        <v>1698</v>
      </c>
      <c r="F43" s="28">
        <f t="shared" si="4"/>
        <v>867</v>
      </c>
      <c r="G43" s="29" t="s">
        <v>36</v>
      </c>
      <c r="H43" s="84">
        <v>66</v>
      </c>
      <c r="I43" s="84">
        <v>315</v>
      </c>
      <c r="J43" s="84">
        <v>167</v>
      </c>
      <c r="K43" s="84">
        <v>13</v>
      </c>
      <c r="L43" s="84">
        <v>3</v>
      </c>
      <c r="M43" s="84">
        <v>0</v>
      </c>
      <c r="N43" s="84">
        <v>0</v>
      </c>
      <c r="O43" s="84">
        <v>0</v>
      </c>
      <c r="P43" s="84">
        <v>48</v>
      </c>
      <c r="Q43" s="84">
        <v>217</v>
      </c>
      <c r="R43" s="84">
        <v>0</v>
      </c>
      <c r="S43" s="84">
        <v>7</v>
      </c>
      <c r="T43" s="84">
        <v>0</v>
      </c>
      <c r="U43" s="84">
        <v>1</v>
      </c>
      <c r="V43" s="84">
        <v>4</v>
      </c>
      <c r="W43" s="84">
        <v>3</v>
      </c>
      <c r="X43" s="143">
        <v>23</v>
      </c>
      <c r="Y43" s="92"/>
      <c r="Z43" s="86"/>
      <c r="AA43" s="69" t="s">
        <v>191</v>
      </c>
      <c r="AB43" s="162">
        <f t="shared" si="2"/>
        <v>814</v>
      </c>
    </row>
    <row r="44" spans="1:28" ht="53.25" customHeight="1" thickBot="1" x14ac:dyDescent="0.35">
      <c r="A44" s="35">
        <v>38</v>
      </c>
      <c r="B44" s="112" t="s">
        <v>151</v>
      </c>
      <c r="C44" s="87" t="s">
        <v>83</v>
      </c>
      <c r="D44" s="26">
        <v>12797</v>
      </c>
      <c r="E44" s="27">
        <v>4518</v>
      </c>
      <c r="F44" s="44">
        <f t="shared" si="4"/>
        <v>2182</v>
      </c>
      <c r="G44" s="144" t="s">
        <v>36</v>
      </c>
      <c r="H44" s="145">
        <v>2</v>
      </c>
      <c r="I44" s="145">
        <v>42</v>
      </c>
      <c r="J44" s="145">
        <v>1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6</v>
      </c>
      <c r="Q44" s="145">
        <v>2113</v>
      </c>
      <c r="R44" s="145">
        <v>2</v>
      </c>
      <c r="S44" s="145">
        <v>0</v>
      </c>
      <c r="T44" s="145">
        <v>0</v>
      </c>
      <c r="U44" s="145">
        <v>0</v>
      </c>
      <c r="V44" s="145">
        <v>0</v>
      </c>
      <c r="W44" s="145">
        <v>16</v>
      </c>
      <c r="X44" s="145">
        <v>0</v>
      </c>
      <c r="Y44" s="146"/>
      <c r="Z44" s="147"/>
      <c r="AA44" s="148" t="s">
        <v>214</v>
      </c>
      <c r="AB44" s="162">
        <f t="shared" si="2"/>
        <v>2164</v>
      </c>
    </row>
    <row r="45" spans="1:28" ht="53.25" customHeight="1" thickBot="1" x14ac:dyDescent="0.35">
      <c r="A45" s="21">
        <v>39</v>
      </c>
      <c r="B45" s="112" t="s">
        <v>152</v>
      </c>
      <c r="C45" s="87" t="s">
        <v>84</v>
      </c>
      <c r="D45" s="36">
        <v>4646</v>
      </c>
      <c r="E45" s="37">
        <v>1643</v>
      </c>
      <c r="F45" s="28">
        <f t="shared" si="4"/>
        <v>1321</v>
      </c>
      <c r="G45" s="29" t="s">
        <v>36</v>
      </c>
      <c r="H45" s="28">
        <v>32</v>
      </c>
      <c r="I45" s="28">
        <v>2</v>
      </c>
      <c r="J45" s="28">
        <v>63</v>
      </c>
      <c r="K45" s="28"/>
      <c r="L45" s="28">
        <v>132</v>
      </c>
      <c r="M45" s="28"/>
      <c r="N45" s="28"/>
      <c r="O45" s="28"/>
      <c r="P45" s="28"/>
      <c r="Q45" s="28">
        <v>576</v>
      </c>
      <c r="R45" s="28"/>
      <c r="S45" s="28"/>
      <c r="T45" s="28"/>
      <c r="U45" s="134"/>
      <c r="V45" s="28"/>
      <c r="W45" s="28">
        <v>516</v>
      </c>
      <c r="X45" s="28"/>
      <c r="Y45" s="69"/>
      <c r="Z45" s="86"/>
      <c r="AA45" s="69" t="s">
        <v>206</v>
      </c>
      <c r="AB45" s="162">
        <f t="shared" si="2"/>
        <v>673</v>
      </c>
    </row>
    <row r="46" spans="1:28" ht="53.25" customHeight="1" thickBot="1" x14ac:dyDescent="0.35">
      <c r="A46" s="35">
        <v>40</v>
      </c>
      <c r="B46" s="112" t="s">
        <v>153</v>
      </c>
      <c r="C46" s="87" t="s">
        <v>85</v>
      </c>
      <c r="D46" s="19">
        <v>7779</v>
      </c>
      <c r="E46" s="27">
        <v>2748</v>
      </c>
      <c r="F46" s="28">
        <f t="shared" si="4"/>
        <v>1272</v>
      </c>
      <c r="G46" s="29" t="s">
        <v>36</v>
      </c>
      <c r="H46" s="28">
        <v>18</v>
      </c>
      <c r="I46" s="28">
        <v>1082</v>
      </c>
      <c r="J46" s="28">
        <v>3</v>
      </c>
      <c r="K46" s="28">
        <v>35</v>
      </c>
      <c r="L46" s="28">
        <v>3</v>
      </c>
      <c r="M46" s="28">
        <v>0</v>
      </c>
      <c r="N46" s="28">
        <v>0</v>
      </c>
      <c r="O46" s="28">
        <v>15</v>
      </c>
      <c r="P46" s="28">
        <v>0</v>
      </c>
      <c r="Q46" s="28">
        <v>71</v>
      </c>
      <c r="R46" s="28">
        <v>0</v>
      </c>
      <c r="S46" s="28">
        <v>2</v>
      </c>
      <c r="T46" s="28">
        <v>0</v>
      </c>
      <c r="U46" s="28">
        <v>1</v>
      </c>
      <c r="V46" s="28">
        <v>1</v>
      </c>
      <c r="W46" s="28">
        <v>40</v>
      </c>
      <c r="X46" s="28">
        <v>1</v>
      </c>
      <c r="Y46" s="69">
        <v>0</v>
      </c>
      <c r="Z46" s="86"/>
      <c r="AA46" s="69" t="s">
        <v>199</v>
      </c>
      <c r="AB46" s="162">
        <f t="shared" si="2"/>
        <v>1175</v>
      </c>
    </row>
    <row r="47" spans="1:28" ht="53.25" customHeight="1" thickBot="1" x14ac:dyDescent="0.35">
      <c r="A47" s="21">
        <v>41</v>
      </c>
      <c r="B47" s="112" t="s">
        <v>154</v>
      </c>
      <c r="C47" s="87" t="s">
        <v>86</v>
      </c>
      <c r="D47" s="33">
        <v>6496</v>
      </c>
      <c r="E47" s="34">
        <v>2294</v>
      </c>
      <c r="F47" s="28">
        <f t="shared" si="4"/>
        <v>263</v>
      </c>
      <c r="G47" s="29" t="s">
        <v>36</v>
      </c>
      <c r="H47" s="84">
        <v>0</v>
      </c>
      <c r="I47" s="84">
        <v>0</v>
      </c>
      <c r="J47" s="84">
        <v>71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21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171</v>
      </c>
      <c r="X47" s="84">
        <v>0</v>
      </c>
      <c r="Y47" s="92">
        <v>0</v>
      </c>
      <c r="Z47" s="86"/>
      <c r="AA47" s="69" t="s">
        <v>221</v>
      </c>
      <c r="AB47" s="162">
        <f t="shared" si="2"/>
        <v>92</v>
      </c>
    </row>
    <row r="48" spans="1:28" ht="53.25" customHeight="1" thickBot="1" x14ac:dyDescent="0.35">
      <c r="A48" s="35">
        <v>42</v>
      </c>
      <c r="B48" s="112" t="s">
        <v>155</v>
      </c>
      <c r="C48" s="87" t="s">
        <v>87</v>
      </c>
      <c r="D48" s="26">
        <v>6372</v>
      </c>
      <c r="E48" s="27">
        <v>2250</v>
      </c>
      <c r="F48" s="28">
        <f t="shared" si="4"/>
        <v>1252</v>
      </c>
      <c r="G48" s="29" t="s">
        <v>36</v>
      </c>
      <c r="H48" s="134">
        <v>188</v>
      </c>
      <c r="I48" s="134">
        <v>849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48</v>
      </c>
      <c r="R48" s="134">
        <v>28</v>
      </c>
      <c r="S48" s="134">
        <v>1</v>
      </c>
      <c r="T48" s="134">
        <v>18</v>
      </c>
      <c r="U48" s="134">
        <v>0</v>
      </c>
      <c r="V48" s="134">
        <v>0</v>
      </c>
      <c r="W48" s="134">
        <v>120</v>
      </c>
      <c r="X48" s="134">
        <v>0</v>
      </c>
      <c r="Y48" s="149"/>
      <c r="Z48" s="86"/>
      <c r="AA48" s="69" t="s">
        <v>220</v>
      </c>
      <c r="AB48" s="162">
        <f t="shared" si="2"/>
        <v>1103</v>
      </c>
    </row>
    <row r="49" spans="1:28" s="45" customFormat="1" ht="53.25" customHeight="1" thickBot="1" x14ac:dyDescent="0.3">
      <c r="A49" s="21">
        <v>43</v>
      </c>
      <c r="B49" s="112" t="s">
        <v>156</v>
      </c>
      <c r="C49" s="87" t="s">
        <v>88</v>
      </c>
      <c r="D49" s="26">
        <v>2976</v>
      </c>
      <c r="E49" s="27">
        <v>1051</v>
      </c>
      <c r="F49" s="28">
        <f t="shared" si="4"/>
        <v>254</v>
      </c>
      <c r="G49" s="29" t="s">
        <v>36</v>
      </c>
      <c r="H49" s="84">
        <v>2</v>
      </c>
      <c r="I49" s="84">
        <v>249</v>
      </c>
      <c r="J49" s="84">
        <v>3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92">
        <v>0</v>
      </c>
      <c r="Z49" s="86">
        <v>0</v>
      </c>
      <c r="AA49" s="69" t="s">
        <v>243</v>
      </c>
      <c r="AB49" s="162">
        <f t="shared" si="2"/>
        <v>254</v>
      </c>
    </row>
    <row r="50" spans="1:28" ht="53.25" customHeight="1" thickBot="1" x14ac:dyDescent="0.35">
      <c r="A50" s="35">
        <v>44</v>
      </c>
      <c r="B50" s="112" t="s">
        <v>157</v>
      </c>
      <c r="C50" s="87" t="s">
        <v>89</v>
      </c>
      <c r="D50" s="26">
        <v>1854</v>
      </c>
      <c r="E50" s="27">
        <v>655</v>
      </c>
      <c r="F50" s="28">
        <f t="shared" si="4"/>
        <v>716</v>
      </c>
      <c r="G50" s="29" t="s">
        <v>33</v>
      </c>
      <c r="H50" s="28">
        <v>3</v>
      </c>
      <c r="I50" s="28">
        <v>245</v>
      </c>
      <c r="J50" s="28">
        <v>1</v>
      </c>
      <c r="K50" s="28">
        <v>221</v>
      </c>
      <c r="L50" s="28">
        <v>0</v>
      </c>
      <c r="M50" s="28">
        <v>0</v>
      </c>
      <c r="N50" s="28">
        <v>0</v>
      </c>
      <c r="O50" s="28">
        <v>35</v>
      </c>
      <c r="P50" s="28">
        <v>2</v>
      </c>
      <c r="Q50" s="28">
        <v>49</v>
      </c>
      <c r="R50" s="28">
        <v>0</v>
      </c>
      <c r="S50" s="84">
        <v>14</v>
      </c>
      <c r="T50" s="84">
        <v>0</v>
      </c>
      <c r="U50" s="84">
        <v>0</v>
      </c>
      <c r="V50" s="28">
        <v>17</v>
      </c>
      <c r="W50" s="28">
        <v>0</v>
      </c>
      <c r="X50" s="28">
        <v>129</v>
      </c>
      <c r="Y50" s="69" t="s">
        <v>197</v>
      </c>
      <c r="Z50" s="86"/>
      <c r="AA50" s="69" t="s">
        <v>198</v>
      </c>
      <c r="AB50" s="162">
        <f t="shared" si="2"/>
        <v>300</v>
      </c>
    </row>
    <row r="51" spans="1:28" ht="53.25" customHeight="1" thickBot="1" x14ac:dyDescent="0.35">
      <c r="A51" s="21">
        <v>45</v>
      </c>
      <c r="B51" s="112" t="s">
        <v>158</v>
      </c>
      <c r="C51" s="87" t="s">
        <v>90</v>
      </c>
      <c r="D51" s="26">
        <v>7892</v>
      </c>
      <c r="E51" s="27">
        <v>2788</v>
      </c>
      <c r="F51" s="28">
        <f t="shared" si="4"/>
        <v>2611</v>
      </c>
      <c r="G51" s="29" t="s">
        <v>36</v>
      </c>
      <c r="H51" s="28">
        <v>24</v>
      </c>
      <c r="I51" s="28">
        <v>975</v>
      </c>
      <c r="J51" s="28">
        <v>135</v>
      </c>
      <c r="K51" s="28">
        <v>0</v>
      </c>
      <c r="L51" s="28">
        <v>13</v>
      </c>
      <c r="M51" s="28">
        <v>0</v>
      </c>
      <c r="N51" s="28">
        <v>0</v>
      </c>
      <c r="O51" s="28">
        <v>1</v>
      </c>
      <c r="P51" s="28">
        <v>72</v>
      </c>
      <c r="Q51" s="28">
        <v>971</v>
      </c>
      <c r="R51" s="28">
        <v>0</v>
      </c>
      <c r="S51" s="28">
        <v>0</v>
      </c>
      <c r="T51" s="28">
        <v>0</v>
      </c>
      <c r="U51" s="28">
        <v>0</v>
      </c>
      <c r="V51" s="28">
        <v>396</v>
      </c>
      <c r="W51" s="28">
        <v>16</v>
      </c>
      <c r="X51" s="28">
        <v>8</v>
      </c>
      <c r="Y51" s="130"/>
      <c r="Z51" s="86"/>
      <c r="AA51" s="69" t="s">
        <v>192</v>
      </c>
      <c r="AB51" s="162">
        <f t="shared" si="2"/>
        <v>2177</v>
      </c>
    </row>
    <row r="52" spans="1:28" ht="53.25" customHeight="1" thickBot="1" x14ac:dyDescent="0.35">
      <c r="A52" s="35">
        <v>46</v>
      </c>
      <c r="B52" s="112" t="s">
        <v>159</v>
      </c>
      <c r="C52" s="83" t="s">
        <v>91</v>
      </c>
      <c r="D52" s="36">
        <v>2768</v>
      </c>
      <c r="E52" s="37">
        <v>978</v>
      </c>
      <c r="F52" s="31">
        <f t="shared" si="4"/>
        <v>1213</v>
      </c>
      <c r="G52" s="46" t="s">
        <v>33</v>
      </c>
      <c r="H52" s="28">
        <v>18</v>
      </c>
      <c r="I52" s="28">
        <v>152</v>
      </c>
      <c r="J52" s="28">
        <v>0</v>
      </c>
      <c r="K52" s="28">
        <v>3</v>
      </c>
      <c r="L52" s="28">
        <v>2</v>
      </c>
      <c r="M52" s="28">
        <v>1</v>
      </c>
      <c r="N52" s="28">
        <v>0</v>
      </c>
      <c r="O52" s="28">
        <v>3</v>
      </c>
      <c r="P52" s="28">
        <v>0</v>
      </c>
      <c r="Q52" s="28">
        <v>0</v>
      </c>
      <c r="R52" s="28">
        <v>230</v>
      </c>
      <c r="S52" s="28">
        <v>0</v>
      </c>
      <c r="T52" s="28">
        <v>0</v>
      </c>
      <c r="U52" s="28">
        <v>0</v>
      </c>
      <c r="V52" s="28">
        <v>0</v>
      </c>
      <c r="W52" s="28">
        <v>351</v>
      </c>
      <c r="X52" s="28">
        <v>453</v>
      </c>
      <c r="Y52" s="69"/>
      <c r="Z52" s="86"/>
      <c r="AA52" s="69" t="s">
        <v>195</v>
      </c>
      <c r="AB52" s="162">
        <f t="shared" si="2"/>
        <v>170</v>
      </c>
    </row>
    <row r="53" spans="1:28" ht="53.25" customHeight="1" thickBot="1" x14ac:dyDescent="0.35">
      <c r="A53" s="21">
        <v>47</v>
      </c>
      <c r="B53" s="112" t="s">
        <v>160</v>
      </c>
      <c r="C53" s="87" t="s">
        <v>92</v>
      </c>
      <c r="D53" s="26">
        <v>1194</v>
      </c>
      <c r="E53" s="27">
        <v>424</v>
      </c>
      <c r="F53" s="20">
        <f t="shared" si="4"/>
        <v>723</v>
      </c>
      <c r="G53" s="47" t="s">
        <v>33</v>
      </c>
      <c r="H53" s="84">
        <v>53</v>
      </c>
      <c r="I53" s="84">
        <v>220</v>
      </c>
      <c r="J53" s="84">
        <v>20</v>
      </c>
      <c r="K53" s="84">
        <v>49</v>
      </c>
      <c r="L53" s="84">
        <v>6</v>
      </c>
      <c r="M53" s="84">
        <v>1</v>
      </c>
      <c r="N53" s="84">
        <v>0</v>
      </c>
      <c r="O53" s="84">
        <v>0</v>
      </c>
      <c r="P53" s="84">
        <v>33</v>
      </c>
      <c r="Q53" s="84">
        <v>331</v>
      </c>
      <c r="R53" s="84">
        <v>8</v>
      </c>
      <c r="S53" s="84">
        <v>2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130">
        <v>0</v>
      </c>
      <c r="Z53" s="86" t="s">
        <v>245</v>
      </c>
      <c r="AA53" s="69" t="s">
        <v>113</v>
      </c>
      <c r="AB53" s="162">
        <f t="shared" si="2"/>
        <v>657</v>
      </c>
    </row>
    <row r="54" spans="1:28" ht="53.25" customHeight="1" thickBot="1" x14ac:dyDescent="0.35">
      <c r="A54" s="35">
        <v>48</v>
      </c>
      <c r="B54" s="112" t="s">
        <v>161</v>
      </c>
      <c r="C54" s="150" t="s">
        <v>93</v>
      </c>
      <c r="D54" s="19">
        <v>9690</v>
      </c>
      <c r="E54" s="27">
        <v>3420</v>
      </c>
      <c r="F54" s="20">
        <f t="shared" ref="F54:F67" si="5">SUM(H54:X54)</f>
        <v>1796</v>
      </c>
      <c r="G54" s="47" t="s">
        <v>36</v>
      </c>
      <c r="H54" s="151">
        <v>613</v>
      </c>
      <c r="I54" s="151">
        <v>61</v>
      </c>
      <c r="J54" s="151">
        <v>362</v>
      </c>
      <c r="K54" s="151">
        <v>19</v>
      </c>
      <c r="L54" s="151">
        <v>52</v>
      </c>
      <c r="M54" s="151">
        <v>0</v>
      </c>
      <c r="N54" s="151">
        <v>1</v>
      </c>
      <c r="O54" s="151">
        <v>0</v>
      </c>
      <c r="P54" s="151">
        <v>2</v>
      </c>
      <c r="Q54" s="151">
        <v>587</v>
      </c>
      <c r="R54" s="151">
        <v>1</v>
      </c>
      <c r="S54" s="151">
        <v>0</v>
      </c>
      <c r="T54" s="151">
        <v>0</v>
      </c>
      <c r="U54" s="151">
        <v>0</v>
      </c>
      <c r="V54" s="151">
        <v>26</v>
      </c>
      <c r="W54" s="151">
        <v>68</v>
      </c>
      <c r="X54" s="152">
        <v>4</v>
      </c>
      <c r="Y54" s="153"/>
      <c r="Z54" s="98"/>
      <c r="AA54" s="69" t="s">
        <v>224</v>
      </c>
      <c r="AB54" s="162">
        <f t="shared" si="2"/>
        <v>1625</v>
      </c>
    </row>
    <row r="55" spans="1:28" ht="53.25" customHeight="1" thickBot="1" x14ac:dyDescent="0.35">
      <c r="A55" s="21">
        <v>49</v>
      </c>
      <c r="B55" s="154" t="s">
        <v>162</v>
      </c>
      <c r="C55" s="100" t="s">
        <v>94</v>
      </c>
      <c r="D55" s="33">
        <v>600</v>
      </c>
      <c r="E55" s="34">
        <v>215</v>
      </c>
      <c r="F55" s="24">
        <f t="shared" si="5"/>
        <v>2</v>
      </c>
      <c r="G55" s="48" t="s">
        <v>36</v>
      </c>
      <c r="H55" s="84">
        <v>2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>
        <v>0</v>
      </c>
      <c r="T55" s="84">
        <v>0</v>
      </c>
      <c r="U55" s="84">
        <v>0</v>
      </c>
      <c r="V55" s="24"/>
      <c r="W55" s="24"/>
      <c r="X55" s="24"/>
      <c r="Y55" s="121"/>
      <c r="Z55" s="86"/>
      <c r="AA55" s="69" t="s">
        <v>209</v>
      </c>
      <c r="AB55" s="162">
        <f t="shared" si="2"/>
        <v>2</v>
      </c>
    </row>
    <row r="56" spans="1:28" ht="53.25" customHeight="1" thickBot="1" x14ac:dyDescent="0.35">
      <c r="A56" s="35">
        <v>50</v>
      </c>
      <c r="B56" s="112" t="s">
        <v>163</v>
      </c>
      <c r="C56" s="87" t="s">
        <v>95</v>
      </c>
      <c r="D56" s="26">
        <v>2016</v>
      </c>
      <c r="E56" s="27">
        <v>714</v>
      </c>
      <c r="F56" s="28">
        <f t="shared" si="5"/>
        <v>411</v>
      </c>
      <c r="G56" s="29" t="s">
        <v>36</v>
      </c>
      <c r="H56" s="84">
        <v>0</v>
      </c>
      <c r="I56" s="84"/>
      <c r="J56" s="84">
        <v>13</v>
      </c>
      <c r="K56" s="84"/>
      <c r="L56" s="84"/>
      <c r="M56" s="84"/>
      <c r="N56" s="84"/>
      <c r="O56" s="84"/>
      <c r="P56" s="84"/>
      <c r="Q56" s="84">
        <v>398</v>
      </c>
      <c r="R56" s="84"/>
      <c r="S56" s="84"/>
      <c r="T56" s="84"/>
      <c r="U56" s="84"/>
      <c r="V56" s="84"/>
      <c r="W56" s="84"/>
      <c r="X56" s="84"/>
      <c r="Y56" s="92"/>
      <c r="Z56" s="141"/>
      <c r="AA56" s="69" t="s">
        <v>208</v>
      </c>
      <c r="AB56" s="162">
        <f t="shared" si="2"/>
        <v>411</v>
      </c>
    </row>
    <row r="57" spans="1:28" ht="53.25" customHeight="1" thickBot="1" x14ac:dyDescent="0.35">
      <c r="A57" s="21">
        <v>51</v>
      </c>
      <c r="B57" s="112" t="s">
        <v>164</v>
      </c>
      <c r="C57" s="87" t="s">
        <v>96</v>
      </c>
      <c r="D57" s="26">
        <v>1522</v>
      </c>
      <c r="E57" s="27">
        <v>540</v>
      </c>
      <c r="F57" s="28">
        <f t="shared" si="5"/>
        <v>477</v>
      </c>
      <c r="G57" s="29" t="s">
        <v>36</v>
      </c>
      <c r="H57" s="84">
        <v>171</v>
      </c>
      <c r="I57" s="84">
        <v>131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175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28"/>
      <c r="Y57" s="92"/>
      <c r="Z57" s="86" t="s">
        <v>234</v>
      </c>
      <c r="AA57" s="69" t="s">
        <v>218</v>
      </c>
      <c r="AB57" s="162">
        <f t="shared" si="2"/>
        <v>477</v>
      </c>
    </row>
    <row r="58" spans="1:28" ht="53.25" customHeight="1" thickBot="1" x14ac:dyDescent="0.35">
      <c r="A58" s="35">
        <v>52</v>
      </c>
      <c r="B58" s="112" t="s">
        <v>165</v>
      </c>
      <c r="C58" s="87" t="s">
        <v>97</v>
      </c>
      <c r="D58" s="36">
        <v>9769</v>
      </c>
      <c r="E58" s="37">
        <v>3450</v>
      </c>
      <c r="F58" s="28">
        <f t="shared" si="5"/>
        <v>546</v>
      </c>
      <c r="G58" s="29" t="s">
        <v>36</v>
      </c>
      <c r="H58" s="28">
        <v>0</v>
      </c>
      <c r="I58" s="28">
        <v>209</v>
      </c>
      <c r="J58" s="28">
        <v>86</v>
      </c>
      <c r="K58" s="28">
        <v>1</v>
      </c>
      <c r="L58" s="28">
        <v>1</v>
      </c>
      <c r="M58" s="28">
        <v>0</v>
      </c>
      <c r="N58" s="28">
        <v>0</v>
      </c>
      <c r="O58" s="28">
        <v>2</v>
      </c>
      <c r="P58" s="28">
        <v>0</v>
      </c>
      <c r="Q58" s="28">
        <v>38</v>
      </c>
      <c r="R58" s="28">
        <v>7</v>
      </c>
      <c r="S58" s="28">
        <v>20</v>
      </c>
      <c r="T58" s="28">
        <v>0</v>
      </c>
      <c r="U58" s="84">
        <v>2</v>
      </c>
      <c r="V58" s="28">
        <v>0</v>
      </c>
      <c r="W58" s="28">
        <v>142</v>
      </c>
      <c r="X58" s="28">
        <v>38</v>
      </c>
      <c r="Y58" s="69">
        <v>0</v>
      </c>
      <c r="Z58" s="86"/>
      <c r="AA58" s="69" t="s">
        <v>110</v>
      </c>
      <c r="AB58" s="162">
        <f t="shared" si="2"/>
        <v>335</v>
      </c>
    </row>
    <row r="59" spans="1:28" ht="53.25" customHeight="1" thickBot="1" x14ac:dyDescent="0.35">
      <c r="A59" s="21">
        <v>53</v>
      </c>
      <c r="B59" s="112" t="s">
        <v>166</v>
      </c>
      <c r="C59" s="87" t="s">
        <v>98</v>
      </c>
      <c r="D59" s="19">
        <v>4604</v>
      </c>
      <c r="E59" s="27">
        <v>1626</v>
      </c>
      <c r="F59" s="28">
        <f t="shared" si="5"/>
        <v>928</v>
      </c>
      <c r="G59" s="29" t="s">
        <v>36</v>
      </c>
      <c r="H59" s="84">
        <v>161</v>
      </c>
      <c r="I59" s="84">
        <v>17</v>
      </c>
      <c r="J59" s="84">
        <v>24</v>
      </c>
      <c r="K59" s="84">
        <v>154</v>
      </c>
      <c r="L59" s="84">
        <v>92</v>
      </c>
      <c r="M59" s="84">
        <v>50</v>
      </c>
      <c r="N59" s="84">
        <v>9</v>
      </c>
      <c r="O59" s="84">
        <v>19</v>
      </c>
      <c r="P59" s="84">
        <v>9</v>
      </c>
      <c r="Q59" s="84">
        <v>220</v>
      </c>
      <c r="R59" s="84">
        <v>9</v>
      </c>
      <c r="S59" s="84">
        <v>3</v>
      </c>
      <c r="T59" s="84">
        <v>0</v>
      </c>
      <c r="U59" s="84">
        <v>0</v>
      </c>
      <c r="V59" s="84">
        <v>13</v>
      </c>
      <c r="W59" s="84">
        <v>140</v>
      </c>
      <c r="X59" s="84">
        <v>8</v>
      </c>
      <c r="Y59" s="92">
        <v>0</v>
      </c>
      <c r="Z59" s="86" t="s">
        <v>34</v>
      </c>
      <c r="AA59" s="69" t="s">
        <v>176</v>
      </c>
      <c r="AB59" s="162">
        <f t="shared" si="2"/>
        <v>431</v>
      </c>
    </row>
    <row r="60" spans="1:28" ht="53.25" customHeight="1" thickBot="1" x14ac:dyDescent="0.35">
      <c r="A60" s="35">
        <v>54</v>
      </c>
      <c r="B60" s="112" t="s">
        <v>167</v>
      </c>
      <c r="C60" s="87" t="s">
        <v>99</v>
      </c>
      <c r="D60" s="33">
        <v>6251</v>
      </c>
      <c r="E60" s="34">
        <v>2208</v>
      </c>
      <c r="F60" s="28">
        <f t="shared" si="5"/>
        <v>1103</v>
      </c>
      <c r="G60" s="38" t="s">
        <v>36</v>
      </c>
      <c r="H60" s="95">
        <v>0</v>
      </c>
      <c r="I60" s="96">
        <v>66</v>
      </c>
      <c r="J60" s="96">
        <v>26</v>
      </c>
      <c r="K60" s="96">
        <v>103</v>
      </c>
      <c r="L60" s="96">
        <v>7</v>
      </c>
      <c r="M60" s="96">
        <v>0</v>
      </c>
      <c r="N60" s="96">
        <v>0</v>
      </c>
      <c r="O60" s="96">
        <v>0</v>
      </c>
      <c r="P60" s="96">
        <v>0</v>
      </c>
      <c r="Q60" s="96">
        <v>796</v>
      </c>
      <c r="R60" s="96">
        <v>0</v>
      </c>
      <c r="S60" s="96">
        <v>0</v>
      </c>
      <c r="T60" s="96">
        <v>0</v>
      </c>
      <c r="U60" s="96">
        <v>4</v>
      </c>
      <c r="V60" s="96">
        <v>2</v>
      </c>
      <c r="W60" s="96">
        <v>94</v>
      </c>
      <c r="X60" s="127">
        <v>5</v>
      </c>
      <c r="Y60" s="155" t="s">
        <v>232</v>
      </c>
      <c r="Z60" s="86"/>
      <c r="AA60" s="156" t="s">
        <v>215</v>
      </c>
      <c r="AB60" s="162">
        <f t="shared" si="2"/>
        <v>892</v>
      </c>
    </row>
    <row r="61" spans="1:28" ht="53.25" customHeight="1" thickBot="1" x14ac:dyDescent="0.35">
      <c r="A61" s="21">
        <v>55</v>
      </c>
      <c r="B61" s="112" t="s">
        <v>168</v>
      </c>
      <c r="C61" s="87" t="s">
        <v>100</v>
      </c>
      <c r="D61" s="26">
        <v>14935</v>
      </c>
      <c r="E61" s="27">
        <v>5274</v>
      </c>
      <c r="F61" s="28">
        <f t="shared" si="5"/>
        <v>178</v>
      </c>
      <c r="G61" s="29" t="s">
        <v>36</v>
      </c>
      <c r="H61" s="84">
        <v>0</v>
      </c>
      <c r="I61" s="84">
        <v>89</v>
      </c>
      <c r="J61" s="84">
        <v>13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76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92"/>
      <c r="Z61" s="141" t="s">
        <v>34</v>
      </c>
      <c r="AA61" s="157"/>
      <c r="AB61" s="162">
        <f t="shared" si="2"/>
        <v>178</v>
      </c>
    </row>
    <row r="62" spans="1:28" ht="53.25" customHeight="1" thickBot="1" x14ac:dyDescent="0.35">
      <c r="A62" s="35">
        <v>56</v>
      </c>
      <c r="B62" s="117" t="s">
        <v>169</v>
      </c>
      <c r="C62" s="83" t="s">
        <v>101</v>
      </c>
      <c r="D62" s="36">
        <v>22156</v>
      </c>
      <c r="E62" s="37">
        <v>7823</v>
      </c>
      <c r="F62" s="28">
        <f t="shared" si="5"/>
        <v>4311</v>
      </c>
      <c r="G62" s="29" t="s">
        <v>36</v>
      </c>
      <c r="H62" s="28">
        <v>38</v>
      </c>
      <c r="I62" s="28">
        <v>111</v>
      </c>
      <c r="J62" s="28">
        <v>6</v>
      </c>
      <c r="K62" s="28">
        <v>0</v>
      </c>
      <c r="L62" s="28">
        <v>4</v>
      </c>
      <c r="M62" s="28">
        <v>3</v>
      </c>
      <c r="N62" s="28">
        <v>0</v>
      </c>
      <c r="O62" s="28">
        <v>3053</v>
      </c>
      <c r="P62" s="28">
        <v>0</v>
      </c>
      <c r="Q62" s="28">
        <v>968</v>
      </c>
      <c r="R62" s="28">
        <v>0</v>
      </c>
      <c r="S62" s="28">
        <v>1</v>
      </c>
      <c r="T62" s="28"/>
      <c r="U62" s="28">
        <v>4</v>
      </c>
      <c r="V62" s="28">
        <v>0</v>
      </c>
      <c r="W62" s="28">
        <v>123</v>
      </c>
      <c r="X62" s="28">
        <v>0</v>
      </c>
      <c r="Y62" s="69">
        <v>0</v>
      </c>
      <c r="Z62" s="86"/>
      <c r="AA62" s="91" t="s">
        <v>39</v>
      </c>
      <c r="AB62" s="162">
        <f t="shared" si="2"/>
        <v>1127</v>
      </c>
    </row>
    <row r="63" spans="1:28" ht="53.25" customHeight="1" thickTop="1" thickBot="1" x14ac:dyDescent="0.35">
      <c r="A63" s="21">
        <v>57</v>
      </c>
      <c r="B63" s="112" t="s">
        <v>170</v>
      </c>
      <c r="C63" s="87" t="s">
        <v>102</v>
      </c>
      <c r="D63" s="26">
        <v>11602</v>
      </c>
      <c r="E63" s="27">
        <v>4098</v>
      </c>
      <c r="F63" s="28">
        <f>SUM(H63:X63)</f>
        <v>2927</v>
      </c>
      <c r="G63" s="29" t="s">
        <v>36</v>
      </c>
      <c r="H63" s="84">
        <v>0</v>
      </c>
      <c r="I63" s="84">
        <v>0</v>
      </c>
      <c r="J63" s="84">
        <v>1139</v>
      </c>
      <c r="K63" s="84">
        <v>0</v>
      </c>
      <c r="L63" s="84">
        <v>0</v>
      </c>
      <c r="M63" s="84">
        <v>0</v>
      </c>
      <c r="N63" s="84">
        <v>0</v>
      </c>
      <c r="O63" s="84">
        <v>38</v>
      </c>
      <c r="P63" s="84"/>
      <c r="Q63" s="84">
        <v>318</v>
      </c>
      <c r="R63" s="84">
        <v>152</v>
      </c>
      <c r="S63" s="84">
        <v>0</v>
      </c>
      <c r="T63" s="84">
        <v>0</v>
      </c>
      <c r="U63" s="84"/>
      <c r="V63" s="84">
        <v>318</v>
      </c>
      <c r="W63" s="84">
        <v>962</v>
      </c>
      <c r="X63" s="84"/>
      <c r="Y63" s="69"/>
      <c r="Z63" s="141"/>
      <c r="AA63" s="158" t="s">
        <v>231</v>
      </c>
      <c r="AB63" s="162">
        <f t="shared" si="2"/>
        <v>1457</v>
      </c>
    </row>
    <row r="64" spans="1:28" s="45" customFormat="1" ht="53.25" customHeight="1" thickBot="1" x14ac:dyDescent="0.3">
      <c r="A64" s="35">
        <v>58</v>
      </c>
      <c r="B64" s="112" t="s">
        <v>171</v>
      </c>
      <c r="C64" s="87" t="s">
        <v>103</v>
      </c>
      <c r="D64" s="26">
        <v>62</v>
      </c>
      <c r="E64" s="27">
        <v>24</v>
      </c>
      <c r="F64" s="28">
        <f t="shared" si="5"/>
        <v>205</v>
      </c>
      <c r="G64" s="29" t="s">
        <v>36</v>
      </c>
      <c r="H64" s="84">
        <v>0</v>
      </c>
      <c r="I64" s="84">
        <v>0</v>
      </c>
      <c r="J64" s="84">
        <v>0</v>
      </c>
      <c r="K64" s="84">
        <v>60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145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92">
        <v>0</v>
      </c>
      <c r="Z64" s="86"/>
      <c r="AA64" s="69" t="s">
        <v>240</v>
      </c>
      <c r="AB64" s="162">
        <f t="shared" si="2"/>
        <v>145</v>
      </c>
    </row>
    <row r="65" spans="1:28" ht="53.25" customHeight="1" thickBot="1" x14ac:dyDescent="0.35">
      <c r="A65" s="21">
        <v>59</v>
      </c>
      <c r="B65" s="112" t="s">
        <v>172</v>
      </c>
      <c r="C65" s="87" t="s">
        <v>104</v>
      </c>
      <c r="D65" s="26">
        <v>421</v>
      </c>
      <c r="E65" s="27">
        <v>150</v>
      </c>
      <c r="F65" s="28">
        <f t="shared" si="5"/>
        <v>77</v>
      </c>
      <c r="G65" s="29" t="s">
        <v>36</v>
      </c>
      <c r="H65" s="84">
        <v>0</v>
      </c>
      <c r="I65" s="84">
        <v>0</v>
      </c>
      <c r="J65" s="84">
        <v>2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67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8</v>
      </c>
      <c r="X65" s="84">
        <v>0</v>
      </c>
      <c r="Y65" s="92">
        <f>-Z65-R89</f>
        <v>0</v>
      </c>
      <c r="Z65" s="86"/>
      <c r="AA65" s="69" t="s">
        <v>180</v>
      </c>
      <c r="AB65" s="162">
        <f t="shared" si="2"/>
        <v>69</v>
      </c>
    </row>
    <row r="66" spans="1:28" ht="53.25" customHeight="1" thickBot="1" x14ac:dyDescent="0.35">
      <c r="A66" s="35">
        <v>60</v>
      </c>
      <c r="B66" s="112" t="s">
        <v>173</v>
      </c>
      <c r="C66" s="87" t="s">
        <v>105</v>
      </c>
      <c r="D66" s="26">
        <v>2733</v>
      </c>
      <c r="E66" s="27">
        <v>966</v>
      </c>
      <c r="F66" s="28">
        <f t="shared" si="5"/>
        <v>1178</v>
      </c>
      <c r="G66" s="29" t="s">
        <v>33</v>
      </c>
      <c r="H66" s="84">
        <v>0</v>
      </c>
      <c r="I66" s="84">
        <v>39</v>
      </c>
      <c r="J66" s="84">
        <v>102</v>
      </c>
      <c r="K66" s="84">
        <v>573</v>
      </c>
      <c r="L66" s="84">
        <v>39</v>
      </c>
      <c r="M66" s="84">
        <v>0</v>
      </c>
      <c r="N66" s="84">
        <v>0</v>
      </c>
      <c r="O66" s="84">
        <v>343</v>
      </c>
      <c r="P66" s="84">
        <v>51</v>
      </c>
      <c r="Q66" s="84">
        <v>2</v>
      </c>
      <c r="R66" s="84">
        <v>0</v>
      </c>
      <c r="S66" s="84">
        <v>9</v>
      </c>
      <c r="T66" s="84">
        <v>0</v>
      </c>
      <c r="U66" s="84">
        <v>0</v>
      </c>
      <c r="V66" s="84">
        <v>0</v>
      </c>
      <c r="W66" s="84">
        <v>20</v>
      </c>
      <c r="X66" s="84">
        <v>0</v>
      </c>
      <c r="Y66" s="133" t="s">
        <v>177</v>
      </c>
      <c r="Z66" s="86"/>
      <c r="AA66" s="159" t="s">
        <v>239</v>
      </c>
      <c r="AB66" s="163">
        <f t="shared" si="2"/>
        <v>194</v>
      </c>
    </row>
    <row r="67" spans="1:28" ht="53.25" customHeight="1" thickBot="1" x14ac:dyDescent="0.35">
      <c r="A67" s="21">
        <v>61</v>
      </c>
      <c r="B67" s="112" t="s">
        <v>174</v>
      </c>
      <c r="C67" s="87" t="s">
        <v>106</v>
      </c>
      <c r="D67" s="26">
        <v>2146</v>
      </c>
      <c r="E67" s="27">
        <v>760</v>
      </c>
      <c r="F67" s="40">
        <f t="shared" si="5"/>
        <v>134</v>
      </c>
      <c r="G67" s="175" t="s">
        <v>36</v>
      </c>
      <c r="H67" s="136">
        <v>0</v>
      </c>
      <c r="I67" s="136">
        <v>0</v>
      </c>
      <c r="J67" s="136">
        <v>3</v>
      </c>
      <c r="K67" s="136">
        <v>0</v>
      </c>
      <c r="L67" s="136">
        <v>97</v>
      </c>
      <c r="M67" s="136">
        <v>0</v>
      </c>
      <c r="N67" s="136">
        <v>0</v>
      </c>
      <c r="O67" s="136">
        <v>0</v>
      </c>
      <c r="P67" s="136">
        <v>0</v>
      </c>
      <c r="Q67" s="136">
        <v>29</v>
      </c>
      <c r="R67" s="136">
        <v>0</v>
      </c>
      <c r="S67" s="136">
        <v>5</v>
      </c>
      <c r="T67" s="136">
        <v>0</v>
      </c>
      <c r="U67" s="136">
        <v>0</v>
      </c>
      <c r="V67" s="136">
        <v>0</v>
      </c>
      <c r="W67" s="136">
        <v>0</v>
      </c>
      <c r="X67" s="136">
        <v>0</v>
      </c>
      <c r="Y67" s="176"/>
      <c r="Z67" s="177"/>
      <c r="AA67" s="137" t="s">
        <v>217</v>
      </c>
      <c r="AB67" s="178">
        <f t="shared" si="2"/>
        <v>32</v>
      </c>
    </row>
    <row r="68" spans="1:28" ht="11.25" customHeight="1" x14ac:dyDescent="0.3">
      <c r="A68" s="49"/>
      <c r="B68" s="30"/>
      <c r="C68" s="50"/>
      <c r="D68" s="51"/>
      <c r="E68" s="52"/>
      <c r="F68" s="53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8" s="55" customFormat="1" x14ac:dyDescent="0.3">
      <c r="B69" s="1" t="s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8"/>
      <c r="V69" s="1"/>
      <c r="W69" s="1"/>
      <c r="X69" s="1"/>
      <c r="Y69" s="1"/>
      <c r="Z69" s="1"/>
    </row>
    <row r="70" spans="1:28" s="55" customFormat="1" x14ac:dyDescent="0.3">
      <c r="B70" s="1" t="s">
        <v>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8"/>
      <c r="V70" s="1"/>
      <c r="W70" s="1"/>
      <c r="X70" s="1"/>
      <c r="Y70" s="1"/>
      <c r="Z70" s="1"/>
    </row>
    <row r="71" spans="1:28" s="55" customFormat="1" x14ac:dyDescent="0.3">
      <c r="B71" s="1" t="s">
        <v>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8"/>
      <c r="V71" s="1"/>
      <c r="W71" s="1"/>
      <c r="X71" s="1"/>
      <c r="Y71" s="1"/>
      <c r="Z71" s="1"/>
    </row>
    <row r="72" spans="1:28" s="55" customFormat="1" x14ac:dyDescent="0.3">
      <c r="B72" s="1" t="s">
        <v>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8"/>
      <c r="V72" s="1"/>
      <c r="W72" s="1"/>
      <c r="X72" s="1"/>
      <c r="Y72" s="1"/>
      <c r="Z72" s="1"/>
    </row>
    <row r="73" spans="1:28" s="55" customFormat="1" x14ac:dyDescent="0.3">
      <c r="B73" s="1" t="s">
        <v>27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8"/>
      <c r="V73" s="1"/>
      <c r="W73" s="1"/>
      <c r="X73" s="1"/>
      <c r="Y73" s="1"/>
      <c r="Z73" s="1"/>
    </row>
    <row r="74" spans="1:28" s="55" customFormat="1" x14ac:dyDescent="0.3">
      <c r="B74" s="1" t="s">
        <v>28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8"/>
      <c r="V74" s="1"/>
      <c r="W74" s="1"/>
      <c r="X74" s="1"/>
      <c r="Y74" s="1"/>
      <c r="Z74" s="1"/>
    </row>
    <row r="75" spans="1:28" s="55" customFormat="1" x14ac:dyDescent="0.3">
      <c r="B75" s="1" t="s">
        <v>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8"/>
      <c r="V75" s="1"/>
      <c r="W75" s="1"/>
      <c r="X75" s="1"/>
      <c r="Y75" s="1"/>
      <c r="Z75" s="1"/>
    </row>
    <row r="76" spans="1:28" s="55" customFormat="1" x14ac:dyDescent="0.3">
      <c r="B76" s="1" t="s">
        <v>11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8"/>
      <c r="V76" s="1"/>
      <c r="W76" s="1"/>
      <c r="X76" s="56"/>
      <c r="Y76" s="1"/>
      <c r="Z76" s="1"/>
    </row>
    <row r="77" spans="1:28" s="55" customFormat="1" x14ac:dyDescent="0.3">
      <c r="B77" s="1" t="s">
        <v>190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8"/>
      <c r="V77" s="1"/>
      <c r="W77" s="1"/>
      <c r="X77" s="1"/>
      <c r="Y77" s="1"/>
      <c r="Z77" s="1"/>
    </row>
    <row r="78" spans="1:28" s="55" customFormat="1" x14ac:dyDescent="0.3">
      <c r="B78" s="1" t="s">
        <v>29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8"/>
      <c r="V78" s="1"/>
      <c r="W78" s="1"/>
      <c r="X78" s="1"/>
      <c r="Y78" s="1"/>
      <c r="Z78" s="1"/>
    </row>
    <row r="79" spans="1:28" s="1" customFormat="1" x14ac:dyDescent="0.3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8"/>
      <c r="T79" s="8"/>
      <c r="U79" s="8"/>
      <c r="V79" s="3"/>
      <c r="W79" s="3"/>
      <c r="X79" s="3"/>
      <c r="Y79" s="3"/>
      <c r="Z79" s="3"/>
      <c r="AA79" s="57"/>
    </row>
    <row r="80" spans="1:28" s="1" customFormat="1" x14ac:dyDescent="0.3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8"/>
      <c r="T80" s="8"/>
      <c r="U80" s="8"/>
      <c r="V80" s="3"/>
      <c r="W80" s="3"/>
      <c r="X80" s="3"/>
      <c r="Y80" s="3"/>
      <c r="Z80" s="3"/>
      <c r="AA80" s="57"/>
    </row>
    <row r="81" spans="5:27" s="1" customFormat="1" x14ac:dyDescent="0.3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8"/>
      <c r="T81" s="8"/>
      <c r="U81" s="8"/>
      <c r="V81" s="3"/>
      <c r="W81" s="3"/>
      <c r="X81" s="3"/>
      <c r="Y81" s="3"/>
      <c r="Z81" s="3"/>
      <c r="AA81" s="57"/>
    </row>
    <row r="82" spans="5:27" s="1" customFormat="1" x14ac:dyDescent="0.3">
      <c r="E82" s="5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8"/>
      <c r="T82" s="8"/>
      <c r="U82" s="8"/>
      <c r="V82" s="3"/>
      <c r="W82" s="3"/>
      <c r="X82" s="3"/>
      <c r="Y82" s="3"/>
      <c r="Z82" s="3"/>
      <c r="AA82" s="57"/>
    </row>
    <row r="83" spans="5:27" s="1" customFormat="1" x14ac:dyDescent="0.3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8"/>
      <c r="T83" s="8"/>
      <c r="U83" s="8"/>
      <c r="V83" s="3"/>
      <c r="W83" s="3"/>
      <c r="X83" s="3"/>
      <c r="Y83" s="3"/>
      <c r="Z83" s="3"/>
      <c r="AA83" s="57"/>
    </row>
    <row r="84" spans="5:27" s="1" customFormat="1" x14ac:dyDescent="0.3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8"/>
      <c r="T84" s="8"/>
      <c r="U84" s="8"/>
      <c r="V84" s="3"/>
      <c r="W84" s="3"/>
      <c r="X84" s="3"/>
      <c r="Y84" s="3"/>
      <c r="Z84" s="3"/>
      <c r="AA84" s="57"/>
    </row>
    <row r="85" spans="5:27" s="1" customFormat="1" x14ac:dyDescent="0.3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8"/>
      <c r="T85" s="8"/>
      <c r="U85" s="8"/>
      <c r="V85" s="3"/>
      <c r="W85" s="3"/>
      <c r="X85" s="3"/>
      <c r="Y85" s="3"/>
      <c r="Z85" s="3"/>
      <c r="AA85" s="57"/>
    </row>
    <row r="86" spans="5:27" s="1" customFormat="1" x14ac:dyDescent="0.3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8"/>
      <c r="T86" s="8"/>
      <c r="U86" s="8"/>
      <c r="V86" s="3"/>
      <c r="W86" s="3"/>
      <c r="X86" s="3"/>
      <c r="Y86" s="3"/>
      <c r="Z86" s="3"/>
      <c r="AA86" s="57"/>
    </row>
    <row r="87" spans="5:27" s="1" customFormat="1" x14ac:dyDescent="0.3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8"/>
      <c r="T87" s="8"/>
      <c r="U87" s="8"/>
      <c r="V87" s="3"/>
      <c r="W87" s="3"/>
      <c r="X87" s="3"/>
      <c r="Y87" s="3"/>
      <c r="Z87" s="3"/>
      <c r="AA87" s="57"/>
    </row>
    <row r="88" spans="5:27" s="1" customFormat="1" x14ac:dyDescent="0.3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8"/>
      <c r="T88" s="8"/>
      <c r="U88" s="8"/>
      <c r="V88" s="3"/>
      <c r="W88" s="3"/>
      <c r="X88" s="3"/>
      <c r="Y88" s="3"/>
      <c r="Z88" s="3"/>
      <c r="AA88" s="57"/>
    </row>
  </sheetData>
  <mergeCells count="12">
    <mergeCell ref="AB3:AB4"/>
    <mergeCell ref="A3:A4"/>
    <mergeCell ref="B2:AA2"/>
    <mergeCell ref="B3:B4"/>
    <mergeCell ref="C3:C4"/>
    <mergeCell ref="D3:D4"/>
    <mergeCell ref="E3:E4"/>
    <mergeCell ref="F3:F4"/>
    <mergeCell ref="G3:G4"/>
    <mergeCell ref="H3:Y3"/>
    <mergeCell ref="Z3:Z4"/>
    <mergeCell ref="AA3:AA4"/>
  </mergeCells>
  <hyperlinks>
    <hyperlink ref="AA60" r:id="rId1" display="arenda@42.krskcit.ru"/>
  </hyperlinks>
  <pageMargins left="0.23622047244094491" right="0.23622047244094491" top="0.74803149606299213" bottom="0.74803149606299213" header="0.31496062992125984" footer="0.31496062992125984"/>
  <pageSetup paperSize="9" scale="2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2024-03-25T10:23:04Z</dcterms:modified>
</cp:coreProperties>
</file>